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44F18EBA-682E-4198-9902-09130D218021}" xr6:coauthVersionLast="47" xr6:coauthVersionMax="47" xr10:uidLastSave="{00000000-0000-0000-0000-000000000000}"/>
  <bookViews>
    <workbookView xWindow="-120" yWindow="-120" windowWidth="20730" windowHeight="11040" tabRatio="831" xr2:uid="{00000000-000D-0000-FFFF-FFFF00000000}"/>
  </bookViews>
  <sheets>
    <sheet name="様式第４号" sheetId="11" r:id="rId1"/>
    <sheet name="① 安心見守り" sheetId="9" r:id="rId2"/>
    <sheet name="①－２ 安心見守り" sheetId="14" r:id="rId3"/>
    <sheet name="② ふれあいサロン" sheetId="4" r:id="rId4"/>
    <sheet name="②別紙 必要に応じてお使いください" sheetId="13" r:id="rId5"/>
    <sheet name="③－１ 地域特性" sheetId="7" r:id="rId6"/>
    <sheet name="③－１別紙 必要に応じてお使いください" sheetId="15" r:id="rId7"/>
    <sheet name="③－２ 地域特性" sheetId="16" r:id="rId8"/>
    <sheet name="③－２別紙 必要に応じてお使いください　" sheetId="12" r:id="rId9"/>
    <sheet name="③－３ 地域特性" sheetId="10" r:id="rId10"/>
    <sheet name="③－３別紙 必要に応じてお使いください" sheetId="17" r:id="rId11"/>
    <sheet name="④－１ 地区ボラ" sheetId="18" r:id="rId12"/>
    <sheet name="④－２ 地区ボラ (2)" sheetId="20" r:id="rId13"/>
    <sheet name="⑤ 地区社協広報紙" sheetId="8" r:id="rId14"/>
  </sheets>
  <definedNames>
    <definedName name="_xlnm.Print_Area" localSheetId="1">'① 安心見守り'!$A$1:$T$46</definedName>
    <definedName name="_xlnm.Print_Area" localSheetId="2">'①－２ 安心見守り'!$A$1:$T$34</definedName>
    <definedName name="_xlnm.Print_Area" localSheetId="3">'② ふれあいサロン'!$A$1:$T$42</definedName>
    <definedName name="_xlnm.Print_Area" localSheetId="4">'②別紙 必要に応じてお使いください'!$A$1:$T$21</definedName>
    <definedName name="_xlnm.Print_Area" localSheetId="5">'③－１ 地域特性'!$A$1:$T$36</definedName>
    <definedName name="_xlnm.Print_Area" localSheetId="6">'③－１別紙 必要に応じてお使いください'!$A$1:$U$23</definedName>
    <definedName name="_xlnm.Print_Area" localSheetId="7">'③－２ 地域特性'!$A$1:$U$27</definedName>
    <definedName name="_xlnm.Print_Area" localSheetId="8">'③－２別紙 必要に応じてお使いください　'!$A$1:$U$22</definedName>
    <definedName name="_xlnm.Print_Area" localSheetId="9">'③－３ 地域特性'!$A$1:$U$46</definedName>
    <definedName name="_xlnm.Print_Area" localSheetId="10">'③－３別紙 必要に応じてお使いください'!$A$1:$U$18</definedName>
    <definedName name="_xlnm.Print_Area" localSheetId="11">'④－１ 地区ボラ'!$A$1:$T$53</definedName>
    <definedName name="_xlnm.Print_Area" localSheetId="12">'④－２ 地区ボラ (2)'!$A$1:$T$35</definedName>
    <definedName name="_xlnm.Print_Area" localSheetId="13">'⑤ 地区社協広報紙'!$A$1:$T$49</definedName>
    <definedName name="_xlnm.Print_Area" localSheetId="0">様式第４号!$A$1:$V$41</definedName>
  </definedNames>
  <calcPr calcId="191029"/>
</workbook>
</file>

<file path=xl/calcChain.xml><?xml version="1.0" encoding="utf-8"?>
<calcChain xmlns="http://schemas.openxmlformats.org/spreadsheetml/2006/main">
  <c r="J27" i="14" l="1"/>
  <c r="J36" i="4"/>
  <c r="J35" i="10"/>
  <c r="J30" i="20"/>
  <c r="J45" i="8"/>
  <c r="Q47" i="10"/>
  <c r="U5" i="11"/>
  <c r="S5" i="11"/>
  <c r="Q5" i="11"/>
  <c r="C49" i="11" l="1"/>
  <c r="C3" i="11" s="1"/>
  <c r="A13" i="11" l="1"/>
  <c r="P5" i="11"/>
  <c r="E47" i="8"/>
  <c r="J47" i="8"/>
  <c r="E45" i="8"/>
  <c r="N31" i="11"/>
  <c r="J33" i="20"/>
  <c r="E30" i="20"/>
  <c r="E33" i="20" s="1"/>
  <c r="E27" i="14"/>
  <c r="E30" i="14" s="1"/>
  <c r="E15" i="14"/>
  <c r="E23" i="4"/>
  <c r="E16" i="20"/>
  <c r="J11" i="20"/>
  <c r="N30" i="11"/>
  <c r="Q49" i="10"/>
  <c r="J16" i="10"/>
  <c r="E22" i="10"/>
  <c r="J17" i="4"/>
  <c r="Q29" i="11" s="1"/>
  <c r="E36" i="4"/>
  <c r="E40" i="4" s="1"/>
  <c r="J40" i="4"/>
  <c r="E28" i="11"/>
  <c r="J9" i="14"/>
  <c r="E35" i="10"/>
  <c r="E39" i="10" s="1"/>
  <c r="E31" i="8"/>
  <c r="Q31" i="11" l="1"/>
  <c r="Q30" i="11"/>
  <c r="B45" i="10"/>
  <c r="Q28" i="11"/>
  <c r="J31" i="14"/>
  <c r="J22" i="10"/>
  <c r="Q48" i="10"/>
  <c r="J34" i="20"/>
  <c r="J40" i="10"/>
  <c r="J41" i="4"/>
  <c r="J30" i="14"/>
  <c r="J39" i="10"/>
  <c r="J16" i="20"/>
  <c r="J15" i="14"/>
  <c r="J23" i="4"/>
  <c r="U26" i="14"/>
  <c r="Q35" i="9"/>
  <c r="Q31" i="9"/>
  <c r="H32" i="11" l="1"/>
  <c r="E32" i="11"/>
  <c r="H31" i="11"/>
  <c r="E31" i="11"/>
  <c r="H30" i="11"/>
  <c r="E30" i="11"/>
  <c r="N29" i="11"/>
  <c r="H29" i="11"/>
  <c r="E29" i="11"/>
  <c r="K31" i="11" l="1"/>
  <c r="T31" i="11" s="1"/>
  <c r="H28" i="11" l="1"/>
  <c r="E33" i="11"/>
  <c r="F16" i="11" s="1"/>
  <c r="K32" i="11"/>
  <c r="K30" i="11"/>
  <c r="T30" i="11" s="1"/>
  <c r="K29" i="11"/>
  <c r="T29" i="11" s="1"/>
  <c r="A8" i="11"/>
  <c r="A43" i="11"/>
  <c r="F18" i="11"/>
  <c r="U30" i="20" l="1"/>
  <c r="N28" i="11" l="1"/>
  <c r="K28" i="11"/>
  <c r="N33" i="11" l="1"/>
  <c r="X33" i="11" s="1"/>
  <c r="T28" i="11"/>
  <c r="U21" i="4"/>
  <c r="X23" i="11"/>
  <c r="M11" i="11"/>
  <c r="H33" i="11" l="1"/>
  <c r="F20" i="11" s="1"/>
  <c r="O27" i="7"/>
  <c r="Q7" i="9"/>
  <c r="P11" i="11"/>
  <c r="M10" i="11"/>
  <c r="W3" i="9" s="1"/>
  <c r="W2" i="9" l="1"/>
  <c r="W2" i="18"/>
  <c r="W2" i="14"/>
  <c r="W2" i="20"/>
  <c r="W2" i="10"/>
  <c r="W2" i="8"/>
  <c r="W2" i="17"/>
  <c r="W2" i="16"/>
  <c r="W2" i="15"/>
  <c r="W2" i="12"/>
  <c r="W2" i="13"/>
  <c r="W2" i="7"/>
  <c r="W2" i="4"/>
  <c r="J27" i="8"/>
  <c r="Q32" i="11" l="1"/>
  <c r="T32" i="11" s="1"/>
  <c r="J31" i="8"/>
  <c r="J48" i="8"/>
  <c r="V19" i="10"/>
  <c r="U45" i="8" l="1"/>
  <c r="K33" i="11"/>
  <c r="F22" i="11" s="1"/>
  <c r="U35" i="4"/>
  <c r="U36" i="4"/>
  <c r="Q33" i="11" l="1"/>
  <c r="F24" i="11" s="1"/>
  <c r="T33" i="11"/>
  <c r="G3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B5" authorId="0" shapeId="0" xr:uid="{83353CFB-CBEA-4FDD-9EF5-FE7FAEE37CD7}">
      <text>
        <r>
          <rPr>
            <b/>
            <sz val="13"/>
            <color indexed="81"/>
            <rFont val="MS P ゴシック"/>
            <family val="3"/>
            <charset val="128"/>
          </rPr>
          <t>本シートの</t>
        </r>
        <r>
          <rPr>
            <b/>
            <u/>
            <sz val="13"/>
            <color indexed="81"/>
            <rFont val="MS P ゴシック"/>
            <family val="3"/>
            <charset val="128"/>
          </rPr>
          <t>黄色のセル"以外"の箇所は、黄色のセルと様式第５号の各シートの必要事項を入力すると、自動的に入力されます</t>
        </r>
        <r>
          <rPr>
            <b/>
            <sz val="13"/>
            <color indexed="81"/>
            <rFont val="MS P ゴシック"/>
            <family val="3"/>
            <charset val="128"/>
          </rPr>
          <t>ので、黄色のセルを入力した後は、様式第５号の各シートを入力してください。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4FF7DE36-2495-4A12-A5C8-589E1F4FE14E}">
      <text>
        <r>
          <rPr>
            <b/>
            <sz val="14"/>
            <color indexed="81"/>
            <rFont val="MS P ゴシック"/>
            <family val="3"/>
            <charset val="128"/>
          </rPr>
          <t>このシートは、実施しているサロンの数が多くて</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2F066EB5-9115-4DE3-9428-AF4F0DBE8AF3}">
      <text>
        <r>
          <rPr>
            <b/>
            <sz val="14"/>
            <color indexed="81"/>
            <rFont val="MS P ゴシック"/>
            <family val="3"/>
            <charset val="128"/>
          </rPr>
          <t>このシートは、地域のつながりづくりのための行事の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M17" authorId="0" shapeId="0" xr:uid="{85CD92E7-4825-444E-A612-2F157BD8FC7F}">
      <text>
        <r>
          <rPr>
            <b/>
            <sz val="9"/>
            <color indexed="81"/>
            <rFont val="MS P ゴシック"/>
            <family val="3"/>
            <charset val="128"/>
          </rPr>
          <t>５　その他の方法　の場合はこのセルに入力してください。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59346E40-A8D5-46DB-9DA0-B2117BDF6FB8}">
      <text>
        <r>
          <rPr>
            <b/>
            <sz val="14"/>
            <color indexed="81"/>
            <rFont val="MS P ゴシック"/>
            <family val="3"/>
            <charset val="128"/>
          </rPr>
          <t>このシートは、研修会・勉強会事業の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62722088-B8B8-4BBC-A688-3DBA780825DC}">
      <text>
        <r>
          <rPr>
            <b/>
            <sz val="14"/>
            <color indexed="81"/>
            <rFont val="MS P ゴシック"/>
            <family val="3"/>
            <charset val="128"/>
          </rPr>
          <t>このシートは、地域住民の困り事・願い事に対応するための多様な取組の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sharedStrings.xml><?xml version="1.0" encoding="utf-8"?>
<sst xmlns="http://schemas.openxmlformats.org/spreadsheetml/2006/main" count="623" uniqueCount="309">
  <si>
    <t>対象者</t>
    <rPh sb="0" eb="3">
      <t>タイショウシャ</t>
    </rPh>
    <phoneticPr fontId="1"/>
  </si>
  <si>
    <t>人</t>
    <rPh sb="0" eb="1">
      <t>ヒト</t>
    </rPh>
    <phoneticPr fontId="1"/>
  </si>
  <si>
    <t>①６５歳以上</t>
    <rPh sb="3" eb="4">
      <t>サイ</t>
    </rPh>
    <rPh sb="4" eb="6">
      <t>イジョウ</t>
    </rPh>
    <phoneticPr fontId="1"/>
  </si>
  <si>
    <t>②障がいのある方
　（６５歳未満）</t>
    <rPh sb="1" eb="2">
      <t>ショウ</t>
    </rPh>
    <rPh sb="7" eb="8">
      <t>カタ</t>
    </rPh>
    <rPh sb="13" eb="14">
      <t>サイ</t>
    </rPh>
    <rPh sb="14" eb="16">
      <t>ミマン</t>
    </rPh>
    <phoneticPr fontId="1"/>
  </si>
  <si>
    <t>③その他
　（詳細：　　　　　　　　　　　　　　　　　）</t>
    <rPh sb="3" eb="4">
      <t>タ</t>
    </rPh>
    <rPh sb="7" eb="9">
      <t>ショウサイ</t>
    </rPh>
    <phoneticPr fontId="1"/>
  </si>
  <si>
    <t>　〔内訳〕</t>
    <rPh sb="2" eb="4">
      <t>ウチワケ</t>
    </rPh>
    <phoneticPr fontId="1"/>
  </si>
  <si>
    <t>担い手</t>
    <rPh sb="0" eb="1">
      <t>ニナ</t>
    </rPh>
    <rPh sb="2" eb="3">
      <t>テ</t>
    </rPh>
    <phoneticPr fontId="1"/>
  </si>
  <si>
    <t>世話係</t>
    <rPh sb="0" eb="2">
      <t>セワ</t>
    </rPh>
    <rPh sb="2" eb="3">
      <t>ガカリ</t>
    </rPh>
    <phoneticPr fontId="1"/>
  </si>
  <si>
    <t>　世話係数</t>
    <rPh sb="1" eb="3">
      <t>セワ</t>
    </rPh>
    <rPh sb="3" eb="4">
      <t>ガカリ</t>
    </rPh>
    <rPh sb="4" eb="5">
      <t>スウ</t>
    </rPh>
    <phoneticPr fontId="1"/>
  </si>
  <si>
    <t>地域コーディ
ネーター</t>
    <rPh sb="0" eb="2">
      <t>チイキ</t>
    </rPh>
    <phoneticPr fontId="1"/>
  </si>
  <si>
    <t>確認回数</t>
    <rPh sb="0" eb="2">
      <t>カクニン</t>
    </rPh>
    <rPh sb="2" eb="4">
      <t>カイスウ</t>
    </rPh>
    <phoneticPr fontId="1"/>
  </si>
  <si>
    <t>回</t>
    <rPh sb="0" eb="1">
      <t>カイ</t>
    </rPh>
    <phoneticPr fontId="1"/>
  </si>
  <si>
    <t>当初予算額</t>
    <rPh sb="0" eb="2">
      <t>トウショ</t>
    </rPh>
    <rPh sb="2" eb="4">
      <t>ヨサン</t>
    </rPh>
    <rPh sb="4" eb="5">
      <t>ガク</t>
    </rPh>
    <phoneticPr fontId="1"/>
  </si>
  <si>
    <t>備　　考</t>
    <rPh sb="0" eb="1">
      <t>ソナエ</t>
    </rPh>
    <rPh sb="3" eb="4">
      <t>コウ</t>
    </rPh>
    <phoneticPr fontId="1"/>
  </si>
  <si>
    <t>科　　目</t>
    <rPh sb="0" eb="1">
      <t>カ</t>
    </rPh>
    <rPh sb="3" eb="4">
      <t>メ</t>
    </rPh>
    <phoneticPr fontId="1"/>
  </si>
  <si>
    <t>　　　　　　　　　　（単位／円）</t>
    <rPh sb="11" eb="13">
      <t>タンイ</t>
    </rPh>
    <rPh sb="14" eb="15">
      <t>エン</t>
    </rPh>
    <phoneticPr fontId="1"/>
  </si>
  <si>
    <t xml:space="preserve"> 3)印刷製本費</t>
  </si>
  <si>
    <t xml:space="preserve"> 1)諸謝金</t>
  </si>
  <si>
    <t xml:space="preserve"> 2)消耗品費</t>
  </si>
  <si>
    <t xml:space="preserve"> 4)通信運搬費</t>
  </si>
  <si>
    <t xml:space="preserve"> 5)会議費</t>
  </si>
  <si>
    <t xml:space="preserve"> 6)賃借料</t>
  </si>
  <si>
    <t xml:space="preserve"> 6)見舞品</t>
  </si>
  <si>
    <t>サロンの名称</t>
    <rPh sb="4" eb="6">
      <t>メイショウ</t>
    </rPh>
    <phoneticPr fontId="1"/>
  </si>
  <si>
    <t>実施回数</t>
    <rPh sb="0" eb="2">
      <t>ジッシ</t>
    </rPh>
    <rPh sb="2" eb="4">
      <t>カイスウ</t>
    </rPh>
    <phoneticPr fontId="2"/>
  </si>
  <si>
    <t>年</t>
    <rPh sb="0" eb="1">
      <t>ネン</t>
    </rPh>
    <phoneticPr fontId="2"/>
  </si>
  <si>
    <t>回</t>
    <rPh sb="0" eb="1">
      <t>カイ</t>
    </rPh>
    <phoneticPr fontId="2"/>
  </si>
  <si>
    <t>会　　場</t>
    <rPh sb="0" eb="1">
      <t>カイ</t>
    </rPh>
    <rPh sb="3" eb="4">
      <t>バ</t>
    </rPh>
    <phoneticPr fontId="2"/>
  </si>
  <si>
    <t>内　　容</t>
    <rPh sb="0" eb="1">
      <t>ウチ</t>
    </rPh>
    <rPh sb="3" eb="4">
      <t>カタチ</t>
    </rPh>
    <phoneticPr fontId="2"/>
  </si>
  <si>
    <t>世帯</t>
    <rPh sb="0" eb="2">
      <t>セタイ</t>
    </rPh>
    <phoneticPr fontId="1"/>
  </si>
  <si>
    <t>活動の担い手</t>
    <rPh sb="0" eb="2">
      <t>カツドウ</t>
    </rPh>
    <rPh sb="3" eb="4">
      <t>ニナ</t>
    </rPh>
    <rPh sb="5" eb="6">
      <t>テ</t>
    </rPh>
    <phoneticPr fontId="1"/>
  </si>
  <si>
    <t>部</t>
    <rPh sb="0" eb="1">
      <t>ブ</t>
    </rPh>
    <phoneticPr fontId="2"/>
  </si>
  <si>
    <t>共催団体等</t>
    <rPh sb="0" eb="2">
      <t>キョウサイ</t>
    </rPh>
    <rPh sb="2" eb="4">
      <t>ダンタイ</t>
    </rPh>
    <rPh sb="4" eb="5">
      <t>トウ</t>
    </rPh>
    <phoneticPr fontId="1"/>
  </si>
  <si>
    <t>①　収入内訳</t>
    <rPh sb="2" eb="4">
      <t>シュウニュウ</t>
    </rPh>
    <rPh sb="4" eb="6">
      <t>ウチワケ</t>
    </rPh>
    <phoneticPr fontId="1"/>
  </si>
  <si>
    <t>②　支出内訳</t>
    <rPh sb="2" eb="4">
      <t>シシュツ</t>
    </rPh>
    <rPh sb="4" eb="6">
      <t>ウチワケ</t>
    </rPh>
    <phoneticPr fontId="1"/>
  </si>
  <si>
    <t>様式第５号の１</t>
    <rPh sb="0" eb="2">
      <t>ヨウシキ</t>
    </rPh>
    <rPh sb="2" eb="3">
      <t>ダイ</t>
    </rPh>
    <rPh sb="4" eb="5">
      <t>ゴウ</t>
    </rPh>
    <phoneticPr fontId="1"/>
  </si>
  <si>
    <t>決算額</t>
    <rPh sb="0" eb="2">
      <t>ケッサン</t>
    </rPh>
    <rPh sb="2" eb="3">
      <t>ガク</t>
    </rPh>
    <phoneticPr fontId="1"/>
  </si>
  <si>
    <t>追加交付額</t>
    <rPh sb="0" eb="2">
      <t>ツイカ</t>
    </rPh>
    <rPh sb="2" eb="5">
      <t>コウフガク</t>
    </rPh>
    <phoneticPr fontId="1"/>
  </si>
  <si>
    <t>他からの充当</t>
    <rPh sb="0" eb="1">
      <t>ホカ</t>
    </rPh>
    <rPh sb="4" eb="6">
      <t>ジュウトウ</t>
    </rPh>
    <phoneticPr fontId="1"/>
  </si>
  <si>
    <t>円</t>
    <rPh sb="0" eb="1">
      <t>エン</t>
    </rPh>
    <phoneticPr fontId="1"/>
  </si>
  <si>
    <t xml:space="preserve"> 見守り回数（延べ）</t>
    <phoneticPr fontId="1"/>
  </si>
  <si>
    <t>　１　今年度、見守りを行った対象者数</t>
    <rPh sb="3" eb="6">
      <t>コンネンド</t>
    </rPh>
    <rPh sb="7" eb="9">
      <t>ミマモ</t>
    </rPh>
    <rPh sb="11" eb="12">
      <t>オコナ</t>
    </rPh>
    <rPh sb="14" eb="17">
      <t>タイショウシャ</t>
    </rPh>
    <rPh sb="17" eb="18">
      <t>スウ</t>
    </rPh>
    <phoneticPr fontId="1"/>
  </si>
  <si>
    <t>　見守りを行った担い手数</t>
    <rPh sb="1" eb="3">
      <t>ミマモ</t>
    </rPh>
    <rPh sb="5" eb="6">
      <t>オコナ</t>
    </rPh>
    <rPh sb="8" eb="9">
      <t>ニナ</t>
    </rPh>
    <rPh sb="10" eb="11">
      <t>テ</t>
    </rPh>
    <rPh sb="11" eb="12">
      <t>スウ</t>
    </rPh>
    <phoneticPr fontId="1"/>
  </si>
  <si>
    <t>　１　現在活動している、地域コーディネーター数</t>
    <rPh sb="3" eb="5">
      <t>ゲンザイ</t>
    </rPh>
    <rPh sb="5" eb="7">
      <t>カツドウ</t>
    </rPh>
    <rPh sb="12" eb="14">
      <t>チイキ</t>
    </rPh>
    <rPh sb="22" eb="23">
      <t>スウ</t>
    </rPh>
    <phoneticPr fontId="1"/>
  </si>
  <si>
    <t>件</t>
    <rPh sb="0" eb="1">
      <t>ケン</t>
    </rPh>
    <phoneticPr fontId="1"/>
  </si>
  <si>
    <t>　（相談内容）　　＊該当する内容全てに丸を付けてください。</t>
    <rPh sb="2" eb="4">
      <t>ソウダン</t>
    </rPh>
    <rPh sb="4" eb="6">
      <t>ナイヨウ</t>
    </rPh>
    <rPh sb="10" eb="12">
      <t>ガイトウ</t>
    </rPh>
    <rPh sb="14" eb="16">
      <t>ナイヨウ</t>
    </rPh>
    <rPh sb="16" eb="17">
      <t>スベ</t>
    </rPh>
    <rPh sb="19" eb="20">
      <t>マル</t>
    </rPh>
    <rPh sb="21" eb="22">
      <t>ツ</t>
    </rPh>
    <phoneticPr fontId="1"/>
  </si>
  <si>
    <t>様式第５号の２</t>
    <rPh sb="0" eb="2">
      <t>ヨウシキ</t>
    </rPh>
    <rPh sb="2" eb="3">
      <t>ダイ</t>
    </rPh>
    <rPh sb="4" eb="5">
      <t>ゴウ</t>
    </rPh>
    <phoneticPr fontId="1"/>
  </si>
  <si>
    <t>延べ参加人数</t>
    <rPh sb="0" eb="1">
      <t>ノ</t>
    </rPh>
    <rPh sb="2" eb="4">
      <t>サンカ</t>
    </rPh>
    <rPh sb="4" eb="6">
      <t>ニンズウ</t>
    </rPh>
    <phoneticPr fontId="1"/>
  </si>
  <si>
    <t>（２）－１　ふれあいサロン事業実施報告</t>
    <rPh sb="13" eb="15">
      <t>ジギョウ</t>
    </rPh>
    <rPh sb="15" eb="17">
      <t>ジッシ</t>
    </rPh>
    <rPh sb="17" eb="19">
      <t>ホウコク</t>
    </rPh>
    <phoneticPr fontId="1"/>
  </si>
  <si>
    <t>（２）－２　ふれあいサロン事業収支決算報告</t>
    <rPh sb="13" eb="15">
      <t>ジギョウ</t>
    </rPh>
    <rPh sb="15" eb="17">
      <t>シュウシ</t>
    </rPh>
    <rPh sb="17" eb="19">
      <t>ケッサン</t>
    </rPh>
    <rPh sb="19" eb="21">
      <t>ホウコク</t>
    </rPh>
    <phoneticPr fontId="1"/>
  </si>
  <si>
    <t>　１　発行部数</t>
    <phoneticPr fontId="2"/>
  </si>
  <si>
    <t>　３　発行回数</t>
    <rPh sb="3" eb="5">
      <t>ハッコウ</t>
    </rPh>
    <rPh sb="5" eb="7">
      <t>カイスウ</t>
    </rPh>
    <phoneticPr fontId="2"/>
  </si>
  <si>
    <t>＊印刷業者を利用した場合は、報告書提出時に発行部数と金額が確認できる</t>
    <rPh sb="1" eb="3">
      <t>インサツ</t>
    </rPh>
    <rPh sb="3" eb="5">
      <t>ギョウシャ</t>
    </rPh>
    <rPh sb="6" eb="8">
      <t>リヨウ</t>
    </rPh>
    <rPh sb="10" eb="12">
      <t>バアイ</t>
    </rPh>
    <rPh sb="14" eb="17">
      <t>ホウコクショ</t>
    </rPh>
    <rPh sb="17" eb="19">
      <t>テイシュツ</t>
    </rPh>
    <rPh sb="19" eb="20">
      <t>ジ</t>
    </rPh>
    <rPh sb="21" eb="23">
      <t>ハッコウ</t>
    </rPh>
    <rPh sb="23" eb="25">
      <t>ブスウ</t>
    </rPh>
    <rPh sb="26" eb="28">
      <t>キンガク</t>
    </rPh>
    <rPh sb="29" eb="31">
      <t>カクニン</t>
    </rPh>
    <phoneticPr fontId="1"/>
  </si>
  <si>
    <t>　２　見守りの必要があるが、拒否している人の数</t>
    <rPh sb="3" eb="5">
      <t>ミマモ</t>
    </rPh>
    <rPh sb="7" eb="9">
      <t>ヒツヨウ</t>
    </rPh>
    <rPh sb="14" eb="16">
      <t>キョヒ</t>
    </rPh>
    <rPh sb="20" eb="21">
      <t>ヒト</t>
    </rPh>
    <rPh sb="22" eb="23">
      <t>カズ</t>
    </rPh>
    <phoneticPr fontId="1"/>
  </si>
  <si>
    <t>　２　規格</t>
    <rPh sb="3" eb="5">
      <t>キカク</t>
    </rPh>
    <phoneticPr fontId="2"/>
  </si>
  <si>
    <t>諸謝金</t>
    <phoneticPr fontId="1"/>
  </si>
  <si>
    <t>消耗品費</t>
    <phoneticPr fontId="1"/>
  </si>
  <si>
    <t>印刷製本費</t>
    <phoneticPr fontId="1"/>
  </si>
  <si>
    <t>通信運搬費</t>
    <phoneticPr fontId="1"/>
  </si>
  <si>
    <t>会議費</t>
    <phoneticPr fontId="1"/>
  </si>
  <si>
    <t>賃借料</t>
    <phoneticPr fontId="1"/>
  </si>
  <si>
    <t>見舞品</t>
    <phoneticPr fontId="1"/>
  </si>
  <si>
    <t>消耗品費</t>
    <phoneticPr fontId="2"/>
  </si>
  <si>
    <t>印刷製本費</t>
    <phoneticPr fontId="2"/>
  </si>
  <si>
    <t>損害保険料</t>
    <rPh sb="0" eb="2">
      <t>ソンガイ</t>
    </rPh>
    <rPh sb="2" eb="5">
      <t>ホケンリョウ</t>
    </rPh>
    <phoneticPr fontId="1"/>
  </si>
  <si>
    <t>消耗品費</t>
    <rPh sb="0" eb="2">
      <t>ショウモウ</t>
    </rPh>
    <rPh sb="2" eb="3">
      <t>ヒン</t>
    </rPh>
    <rPh sb="3" eb="4">
      <t>ヒ</t>
    </rPh>
    <phoneticPr fontId="1"/>
  </si>
  <si>
    <t>印刷製本費</t>
    <rPh sb="0" eb="2">
      <t>インサツ</t>
    </rPh>
    <rPh sb="2" eb="4">
      <t>セイホン</t>
    </rPh>
    <rPh sb="4" eb="5">
      <t>ヒ</t>
    </rPh>
    <phoneticPr fontId="2"/>
  </si>
  <si>
    <t>通信運搬費</t>
    <rPh sb="0" eb="2">
      <t>ツウシン</t>
    </rPh>
    <rPh sb="2" eb="4">
      <t>ウンパン</t>
    </rPh>
    <rPh sb="4" eb="5">
      <t>ヒ</t>
    </rPh>
    <phoneticPr fontId="2"/>
  </si>
  <si>
    <t>会議費</t>
    <rPh sb="0" eb="3">
      <t>カイギヒ</t>
    </rPh>
    <phoneticPr fontId="1"/>
  </si>
  <si>
    <t>賃借料</t>
    <rPh sb="0" eb="3">
      <t>チンシャクリョウ</t>
    </rPh>
    <phoneticPr fontId="1"/>
  </si>
  <si>
    <t>　２　上記・地域コーディネーターの氏名</t>
    <rPh sb="3" eb="5">
      <t>ジョウキ</t>
    </rPh>
    <rPh sb="6" eb="8">
      <t>チイキ</t>
    </rPh>
    <rPh sb="17" eb="19">
      <t>シメイ</t>
    </rPh>
    <phoneticPr fontId="1"/>
  </si>
  <si>
    <t>場所</t>
    <rPh sb="0" eb="2">
      <t>バショ</t>
    </rPh>
    <phoneticPr fontId="1"/>
  </si>
  <si>
    <t>　実施するサービス
　＊○で囲む</t>
    <rPh sb="1" eb="3">
      <t>ジッシ</t>
    </rPh>
    <rPh sb="14" eb="15">
      <t>カコ</t>
    </rPh>
    <phoneticPr fontId="1"/>
  </si>
  <si>
    <t>除雪サービス　　　　　排雪サービス　　　　　両方実施</t>
    <rPh sb="0" eb="2">
      <t>ジョセツ</t>
    </rPh>
    <rPh sb="11" eb="13">
      <t>ハイセツ</t>
    </rPh>
    <rPh sb="22" eb="24">
      <t>リョウホウ</t>
    </rPh>
    <rPh sb="24" eb="26">
      <t>ジッシ</t>
    </rPh>
    <phoneticPr fontId="1"/>
  </si>
  <si>
    <t>対象者の把握方法</t>
    <rPh sb="0" eb="3">
      <t>タイショウシャ</t>
    </rPh>
    <rPh sb="4" eb="6">
      <t>ハアク</t>
    </rPh>
    <rPh sb="6" eb="8">
      <t>ホウホウ</t>
    </rPh>
    <phoneticPr fontId="1"/>
  </si>
  <si>
    <t>記入例：町内会からの情報提供で把握
　　　　　 安心見守りの対象者から把握　など　　　　　　　　　　　　　　　　　　　　　　　　　　　　　　　　　　　　　　　　　　　　</t>
    <phoneticPr fontId="1"/>
  </si>
  <si>
    <t>対象世帯</t>
    <rPh sb="0" eb="2">
      <t>タイショウ</t>
    </rPh>
    <rPh sb="2" eb="4">
      <t>セタイ</t>
    </rPh>
    <phoneticPr fontId="1"/>
  </si>
  <si>
    <t>　除雪・排雪を行う対象世帯数</t>
    <rPh sb="9" eb="11">
      <t>タイショウ</t>
    </rPh>
    <rPh sb="11" eb="13">
      <t>セタイ</t>
    </rPh>
    <rPh sb="13" eb="14">
      <t>スウ</t>
    </rPh>
    <phoneticPr fontId="1"/>
  </si>
  <si>
    <t>　〔内訳〕</t>
    <phoneticPr fontId="1"/>
  </si>
  <si>
    <t>　除雪・排雪を行う担い手数　</t>
    <phoneticPr fontId="1"/>
  </si>
  <si>
    <t xml:space="preserve">　６　その他の実施事業（                                                                    ）   </t>
    <rPh sb="5" eb="6">
      <t>タ</t>
    </rPh>
    <rPh sb="7" eb="9">
      <t>ジッシ</t>
    </rPh>
    <rPh sb="9" eb="11">
      <t>ジギョウ</t>
    </rPh>
    <phoneticPr fontId="1"/>
  </si>
  <si>
    <t>＊地域特性を活かした事業の報告書は次ページに続きます。</t>
    <rPh sb="1" eb="3">
      <t>チイキ</t>
    </rPh>
    <rPh sb="3" eb="5">
      <t>トクセイ</t>
    </rPh>
    <rPh sb="6" eb="7">
      <t>イ</t>
    </rPh>
    <rPh sb="10" eb="12">
      <t>ジギョウ</t>
    </rPh>
    <rPh sb="13" eb="16">
      <t>ホウコクショ</t>
    </rPh>
    <rPh sb="17" eb="18">
      <t>ジ</t>
    </rPh>
    <rPh sb="22" eb="23">
      <t>ツヅ</t>
    </rPh>
    <phoneticPr fontId="1"/>
  </si>
  <si>
    <t>①</t>
    <phoneticPr fontId="1"/>
  </si>
  <si>
    <t>②</t>
    <phoneticPr fontId="1"/>
  </si>
  <si>
    <t>③</t>
    <phoneticPr fontId="1"/>
  </si>
  <si>
    <t>会　　　場</t>
    <rPh sb="0" eb="1">
      <t>カイ</t>
    </rPh>
    <rPh sb="4" eb="5">
      <t>バ</t>
    </rPh>
    <phoneticPr fontId="1"/>
  </si>
  <si>
    <t>内　　　容</t>
    <rPh sb="0" eb="1">
      <t>ナイ</t>
    </rPh>
    <rPh sb="4" eb="5">
      <t>ヨウ</t>
    </rPh>
    <phoneticPr fontId="1"/>
  </si>
  <si>
    <t>実施した事業名</t>
    <rPh sb="0" eb="2">
      <t>ジッシ</t>
    </rPh>
    <rPh sb="4" eb="6">
      <t>ジギョウ</t>
    </rPh>
    <rPh sb="6" eb="7">
      <t>メイ</t>
    </rPh>
    <phoneticPr fontId="1"/>
  </si>
  <si>
    <t>参加人数</t>
    <rPh sb="0" eb="2">
      <t>サンカ</t>
    </rPh>
    <rPh sb="2" eb="4">
      <t>ニンズウ</t>
    </rPh>
    <phoneticPr fontId="1"/>
  </si>
  <si>
    <t>案内対象者</t>
    <rPh sb="0" eb="2">
      <t>アンナイ</t>
    </rPh>
    <rPh sb="2" eb="5">
      <t>タイショウシャ</t>
    </rPh>
    <phoneticPr fontId="1"/>
  </si>
  <si>
    <t>損害保険料</t>
    <rPh sb="0" eb="2">
      <t>ソンガイ</t>
    </rPh>
    <rPh sb="2" eb="4">
      <t>ホケン</t>
    </rPh>
    <rPh sb="4" eb="5">
      <t>リョウ</t>
    </rPh>
    <phoneticPr fontId="1"/>
  </si>
  <si>
    <t>様式第５号の３</t>
    <rPh sb="0" eb="2">
      <t>ヨウシキ</t>
    </rPh>
    <rPh sb="2" eb="3">
      <t>ダイ</t>
    </rPh>
    <rPh sb="4" eb="5">
      <t>ゴウ</t>
    </rPh>
    <phoneticPr fontId="1"/>
  </si>
  <si>
    <t>年度（数字のみ入力）</t>
    <rPh sb="0" eb="2">
      <t>ネンド</t>
    </rPh>
    <rPh sb="3" eb="5">
      <t>スウジ</t>
    </rPh>
    <rPh sb="7" eb="9">
      <t>ニュウリョク</t>
    </rPh>
    <phoneticPr fontId="6"/>
  </si>
  <si>
    <t>年</t>
    <rPh sb="0" eb="1">
      <t>ネン</t>
    </rPh>
    <phoneticPr fontId="6"/>
  </si>
  <si>
    <t>月</t>
    <rPh sb="0" eb="1">
      <t>ガツ</t>
    </rPh>
    <phoneticPr fontId="6"/>
  </si>
  <si>
    <t>日</t>
    <rPh sb="0" eb="1">
      <t>ニチ</t>
    </rPh>
    <phoneticPr fontId="6"/>
  </si>
  <si>
    <t>地区社協名</t>
    <rPh sb="0" eb="4">
      <t>チクシャキョウ</t>
    </rPh>
    <rPh sb="4" eb="5">
      <t>メイ</t>
    </rPh>
    <phoneticPr fontId="6"/>
  </si>
  <si>
    <t>社会福祉法人旭川市社会福祉協議会</t>
    <rPh sb="0" eb="2">
      <t>シャカイ</t>
    </rPh>
    <rPh sb="2" eb="4">
      <t>フクシ</t>
    </rPh>
    <rPh sb="4" eb="6">
      <t>ホウジン</t>
    </rPh>
    <rPh sb="6" eb="9">
      <t>アサヒカワシ</t>
    </rPh>
    <rPh sb="9" eb="11">
      <t>シャカイ</t>
    </rPh>
    <rPh sb="11" eb="13">
      <t>フクシ</t>
    </rPh>
    <rPh sb="13" eb="16">
      <t>キョウギカイ</t>
    </rPh>
    <phoneticPr fontId="6"/>
  </si>
  <si>
    <t>地区社会福祉協議会</t>
    <rPh sb="0" eb="9">
      <t>チクシャカイフクシキョウギカイ</t>
    </rPh>
    <phoneticPr fontId="6"/>
  </si>
  <si>
    <t>申請者</t>
    <rPh sb="0" eb="3">
      <t>シンセイシャ</t>
    </rPh>
    <phoneticPr fontId="6"/>
  </si>
  <si>
    <t>印</t>
    <rPh sb="0" eb="1">
      <t>イン</t>
    </rPh>
    <phoneticPr fontId="6"/>
  </si>
  <si>
    <t>※氏と名の間に１文字スペースを入れる</t>
    <rPh sb="1" eb="2">
      <t>シ</t>
    </rPh>
    <rPh sb="3" eb="4">
      <t>ナ</t>
    </rPh>
    <rPh sb="5" eb="6">
      <t>マ</t>
    </rPh>
    <rPh sb="8" eb="10">
      <t>モジ</t>
    </rPh>
    <rPh sb="15" eb="16">
      <t>イ</t>
    </rPh>
    <phoneticPr fontId="6"/>
  </si>
  <si>
    <t>円</t>
    <rPh sb="0" eb="1">
      <t>エン</t>
    </rPh>
    <phoneticPr fontId="6"/>
  </si>
  <si>
    <t>選択事業</t>
    <rPh sb="0" eb="2">
      <t>センタク</t>
    </rPh>
    <rPh sb="2" eb="4">
      <t>ジギョウ</t>
    </rPh>
    <phoneticPr fontId="6"/>
  </si>
  <si>
    <t>　地域支えあいのまちづくり推進事業　助成金実績報告書</t>
    <rPh sb="1" eb="3">
      <t>チイキ</t>
    </rPh>
    <rPh sb="3" eb="4">
      <t>ササ</t>
    </rPh>
    <rPh sb="13" eb="17">
      <t>スイシンジギョウ</t>
    </rPh>
    <rPh sb="18" eb="21">
      <t>ジョセイキン</t>
    </rPh>
    <rPh sb="21" eb="23">
      <t>ジッセキ</t>
    </rPh>
    <rPh sb="23" eb="26">
      <t>ホウコクショ</t>
    </rPh>
    <phoneticPr fontId="6"/>
  </si>
  <si>
    <t>関係書類を添えて報告します。</t>
    <rPh sb="0" eb="2">
      <t>カンケイ</t>
    </rPh>
    <rPh sb="2" eb="4">
      <t>ショルイ</t>
    </rPh>
    <rPh sb="5" eb="6">
      <t>ソ</t>
    </rPh>
    <rPh sb="8" eb="10">
      <t>ホウコク</t>
    </rPh>
    <phoneticPr fontId="6"/>
  </si>
  <si>
    <t>年（元号の「年」のみ入力）</t>
    <rPh sb="0" eb="1">
      <t>ネン</t>
    </rPh>
    <rPh sb="2" eb="4">
      <t>ゲンゴウ</t>
    </rPh>
    <rPh sb="6" eb="7">
      <t>ネン</t>
    </rPh>
    <rPh sb="10" eb="12">
      <t>ニュウリョク</t>
    </rPh>
    <phoneticPr fontId="6"/>
  </si>
  <si>
    <t>　（１）地域支えあいのまちづくり推進事業　事業実施報告書・収支決算書</t>
    <rPh sb="4" eb="7">
      <t>チイキササ</t>
    </rPh>
    <rPh sb="16" eb="18">
      <t>スイシン</t>
    </rPh>
    <rPh sb="18" eb="20">
      <t>ジギョウ</t>
    </rPh>
    <rPh sb="21" eb="23">
      <t>ジギョウ</t>
    </rPh>
    <rPh sb="23" eb="25">
      <t>ジッシ</t>
    </rPh>
    <rPh sb="25" eb="28">
      <t>ホウコクショ</t>
    </rPh>
    <rPh sb="29" eb="31">
      <t>シュウシ</t>
    </rPh>
    <rPh sb="31" eb="33">
      <t>ケッサン</t>
    </rPh>
    <rPh sb="33" eb="34">
      <t>ショ</t>
    </rPh>
    <phoneticPr fontId="6"/>
  </si>
  <si>
    <t>様式第４号</t>
    <rPh sb="0" eb="2">
      <t>ヨウシキ</t>
    </rPh>
    <rPh sb="2" eb="3">
      <t>ダイ</t>
    </rPh>
    <rPh sb="4" eb="5">
      <t>ゴウ</t>
    </rPh>
    <phoneticPr fontId="6"/>
  </si>
  <si>
    <t>会　長</t>
    <rPh sb="0" eb="1">
      <t>カイ</t>
    </rPh>
    <rPh sb="2" eb="3">
      <t>チョウ</t>
    </rPh>
    <phoneticPr fontId="6"/>
  </si>
  <si>
    <t>地区社協会長（代表者）氏名</t>
    <rPh sb="0" eb="4">
      <t>チクシャキョウ</t>
    </rPh>
    <rPh sb="4" eb="6">
      <t>カイチョウ</t>
    </rPh>
    <rPh sb="7" eb="10">
      <t>ダイヒョウシャ</t>
    </rPh>
    <rPh sb="11" eb="13">
      <t>シメイ</t>
    </rPh>
    <phoneticPr fontId="6"/>
  </si>
  <si>
    <t>　　　　</t>
    <phoneticPr fontId="6"/>
  </si>
  <si>
    <t>　（２）地区社協事業報告書及び収支決算書（準備ができ次第、総会資料を提出してください）</t>
    <rPh sb="4" eb="8">
      <t>チクシャキョウ</t>
    </rPh>
    <rPh sb="8" eb="10">
      <t>ジギョウ</t>
    </rPh>
    <rPh sb="10" eb="13">
      <t>ホウコクショ</t>
    </rPh>
    <rPh sb="13" eb="14">
      <t>オヨ</t>
    </rPh>
    <rPh sb="15" eb="17">
      <t>シュウシ</t>
    </rPh>
    <rPh sb="17" eb="19">
      <t>ケッサン</t>
    </rPh>
    <rPh sb="19" eb="20">
      <t>ショ</t>
    </rPh>
    <phoneticPr fontId="6"/>
  </si>
  <si>
    <t>助成金交付決定額の総額</t>
    <rPh sb="0" eb="3">
      <t>ジョセイキン</t>
    </rPh>
    <rPh sb="3" eb="5">
      <t>コウフ</t>
    </rPh>
    <rPh sb="5" eb="7">
      <t>ケッテイ</t>
    </rPh>
    <rPh sb="7" eb="8">
      <t>ガク</t>
    </rPh>
    <rPh sb="9" eb="11">
      <t>ソウガク</t>
    </rPh>
    <rPh sb="10" eb="11">
      <t>ガク</t>
    </rPh>
    <phoneticPr fontId="6"/>
  </si>
  <si>
    <t>白紙印刷用</t>
    <rPh sb="0" eb="2">
      <t>ハクシ</t>
    </rPh>
    <rPh sb="2" eb="5">
      <t>インサツヨウ</t>
    </rPh>
    <phoneticPr fontId="6"/>
  </si>
  <si>
    <t>(対象者　　人)</t>
    <rPh sb="1" eb="4">
      <t>タイショウシャ</t>
    </rPh>
    <rPh sb="6" eb="7">
      <t>ニン</t>
    </rPh>
    <phoneticPr fontId="3"/>
  </si>
  <si>
    <t>別紙</t>
    <rPh sb="0" eb="2">
      <t>ベッシ</t>
    </rPh>
    <phoneticPr fontId="6"/>
  </si>
  <si>
    <t>④</t>
    <phoneticPr fontId="1"/>
  </si>
  <si>
    <t>⑤</t>
    <phoneticPr fontId="1"/>
  </si>
  <si>
    <t>⑥</t>
    <phoneticPr fontId="1"/>
  </si>
  <si>
    <t>⑦</t>
    <phoneticPr fontId="1"/>
  </si>
  <si>
    <t>⑧</t>
    <phoneticPr fontId="1"/>
  </si>
  <si>
    <t>⑨</t>
    <phoneticPr fontId="1"/>
  </si>
  <si>
    <t>人</t>
    <phoneticPr fontId="1"/>
  </si>
  <si>
    <t>１　当初交付決定額</t>
    <rPh sb="2" eb="4">
      <t>トウショ</t>
    </rPh>
    <rPh sb="4" eb="6">
      <t>コウフ</t>
    </rPh>
    <rPh sb="6" eb="9">
      <t>ケッテイガク</t>
    </rPh>
    <phoneticPr fontId="6"/>
  </si>
  <si>
    <t>　（うち事前払決定額</t>
    <rPh sb="4" eb="6">
      <t>ジゼン</t>
    </rPh>
    <rPh sb="6" eb="7">
      <t>バライ</t>
    </rPh>
    <rPh sb="7" eb="9">
      <t>ケッテイ</t>
    </rPh>
    <rPh sb="9" eb="10">
      <t>ガク</t>
    </rPh>
    <phoneticPr fontId="6"/>
  </si>
  <si>
    <t xml:space="preserve"> … ①実際に交付決定された金額</t>
    <rPh sb="4" eb="6">
      <t>ジッサイ</t>
    </rPh>
    <rPh sb="7" eb="9">
      <t>コウフ</t>
    </rPh>
    <rPh sb="9" eb="11">
      <t>ケッテイ</t>
    </rPh>
    <rPh sb="14" eb="16">
      <t>キンガク</t>
    </rPh>
    <phoneticPr fontId="6"/>
  </si>
  <si>
    <t>２　追加交付決定額</t>
    <rPh sb="2" eb="4">
      <t>ツイカ</t>
    </rPh>
    <rPh sb="4" eb="6">
      <t>コウフ</t>
    </rPh>
    <rPh sb="6" eb="9">
      <t>ケッテイガク</t>
    </rPh>
    <phoneticPr fontId="6"/>
  </si>
  <si>
    <t xml:space="preserve"> … ②実際に追加交付された金額</t>
    <rPh sb="5" eb="7">
      <t>ジッサイ</t>
    </rPh>
    <rPh sb="8" eb="10">
      <t>ツイカ</t>
    </rPh>
    <rPh sb="10" eb="12">
      <t>コウフキンガク</t>
    </rPh>
    <phoneticPr fontId="6"/>
  </si>
  <si>
    <t>当初交付
決定額</t>
    <rPh sb="0" eb="2">
      <t>トウショ</t>
    </rPh>
    <rPh sb="2" eb="4">
      <t>コウフ</t>
    </rPh>
    <rPh sb="5" eb="7">
      <t>ケッテイ</t>
    </rPh>
    <rPh sb="7" eb="8">
      <t>ガク</t>
    </rPh>
    <phoneticPr fontId="6"/>
  </si>
  <si>
    <t>余剰額
（返還額）</t>
    <rPh sb="0" eb="2">
      <t>ヨジョウ</t>
    </rPh>
    <rPh sb="2" eb="3">
      <t>ガク</t>
    </rPh>
    <rPh sb="5" eb="8">
      <t>ヘンカンガク</t>
    </rPh>
    <phoneticPr fontId="6"/>
  </si>
  <si>
    <t>追加交付
決定額</t>
    <rPh sb="0" eb="2">
      <t>ツイカ</t>
    </rPh>
    <rPh sb="2" eb="4">
      <t>コウフ</t>
    </rPh>
    <rPh sb="5" eb="7">
      <t>ケッテイ</t>
    </rPh>
    <rPh sb="7" eb="8">
      <t>ガク</t>
    </rPh>
    <phoneticPr fontId="6"/>
  </si>
  <si>
    <t>最終精算額</t>
    <rPh sb="0" eb="2">
      <t>サイシュウ</t>
    </rPh>
    <rPh sb="2" eb="5">
      <t>セイサンガク</t>
    </rPh>
    <phoneticPr fontId="6"/>
  </si>
  <si>
    <t>　　　</t>
    <phoneticPr fontId="6"/>
  </si>
  <si>
    <t>　※地域特性を活かした事業は、個別事業の名称を記載してください。</t>
    <rPh sb="2" eb="4">
      <t>チイキ</t>
    </rPh>
    <rPh sb="4" eb="6">
      <t>トクセイ</t>
    </rPh>
    <rPh sb="7" eb="8">
      <t>イ</t>
    </rPh>
    <rPh sb="11" eb="13">
      <t>ジギョウ</t>
    </rPh>
    <rPh sb="15" eb="17">
      <t>コベツ</t>
    </rPh>
    <rPh sb="17" eb="19">
      <t>ジギョウ</t>
    </rPh>
    <rPh sb="20" eb="22">
      <t>メイショウ</t>
    </rPh>
    <rPh sb="23" eb="25">
      <t>キサイ</t>
    </rPh>
    <phoneticPr fontId="6"/>
  </si>
  <si>
    <t>基本事業</t>
    <rPh sb="0" eb="2">
      <t>キホン</t>
    </rPh>
    <rPh sb="2" eb="4">
      <t>ジギョウ</t>
    </rPh>
    <phoneticPr fontId="6"/>
  </si>
  <si>
    <t>当初交付額</t>
    <rPh sb="0" eb="2">
      <t>トウショ</t>
    </rPh>
    <rPh sb="2" eb="5">
      <t>コウフガク</t>
    </rPh>
    <phoneticPr fontId="1"/>
  </si>
  <si>
    <t>　１　「地域のつながりづくりのための行事」を実施した</t>
    <rPh sb="18" eb="20">
      <t>ギョウジ</t>
    </rPh>
    <phoneticPr fontId="1"/>
  </si>
  <si>
    <t>　２　「除雪・排雪事業」を実施した</t>
    <phoneticPr fontId="1"/>
  </si>
  <si>
    <t>　４　「地域住民の困り事等を把握するための調査」を実施した</t>
    <rPh sb="4" eb="6">
      <t>チイキ</t>
    </rPh>
    <rPh sb="6" eb="8">
      <t>ジュウミン</t>
    </rPh>
    <rPh sb="9" eb="10">
      <t>コマ</t>
    </rPh>
    <rPh sb="11" eb="12">
      <t>ゴト</t>
    </rPh>
    <rPh sb="12" eb="13">
      <t>ナド</t>
    </rPh>
    <rPh sb="14" eb="16">
      <t>ハアク</t>
    </rPh>
    <rPh sb="21" eb="23">
      <t>チョウサ</t>
    </rPh>
    <rPh sb="25" eb="27">
      <t>ジッシ</t>
    </rPh>
    <phoneticPr fontId="1"/>
  </si>
  <si>
    <t>　５　「地域住民の困り事・願い事に対応するための多様な取組」を実施した</t>
    <rPh sb="4" eb="6">
      <t>チイキ</t>
    </rPh>
    <rPh sb="6" eb="8">
      <t>ジュウミン</t>
    </rPh>
    <rPh sb="9" eb="10">
      <t>コマ</t>
    </rPh>
    <rPh sb="11" eb="12">
      <t>ゴト</t>
    </rPh>
    <rPh sb="13" eb="14">
      <t>ネガ</t>
    </rPh>
    <rPh sb="15" eb="16">
      <t>ゴト</t>
    </rPh>
    <rPh sb="17" eb="19">
      <t>タイオウ</t>
    </rPh>
    <rPh sb="24" eb="26">
      <t>タヨウ</t>
    </rPh>
    <rPh sb="27" eb="29">
      <t>トリクミ</t>
    </rPh>
    <rPh sb="31" eb="33">
      <t>ジッシ</t>
    </rPh>
    <phoneticPr fontId="1"/>
  </si>
  <si>
    <t>当初交付額</t>
    <rPh sb="0" eb="2">
      <t>トウショ</t>
    </rPh>
    <rPh sb="2" eb="5">
      <t>コウフガク</t>
    </rPh>
    <phoneticPr fontId="4"/>
  </si>
  <si>
    <r>
      <t>　） … 事前払の金額（①の</t>
    </r>
    <r>
      <rPr>
        <u/>
        <sz val="11"/>
        <color theme="1"/>
        <rFont val="ＭＳ 明朝"/>
        <family val="1"/>
        <charset val="128"/>
      </rPr>
      <t>内数</t>
    </r>
    <r>
      <rPr>
        <sz val="11"/>
        <color theme="1"/>
        <rFont val="ＭＳ 明朝"/>
        <family val="1"/>
        <charset val="128"/>
      </rPr>
      <t>）</t>
    </r>
    <rPh sb="5" eb="7">
      <t>ジゼン</t>
    </rPh>
    <rPh sb="7" eb="8">
      <t>バラ</t>
    </rPh>
    <rPh sb="9" eb="10">
      <t>キン</t>
    </rPh>
    <rPh sb="14" eb="16">
      <t>ウチスウ</t>
    </rPh>
    <phoneticPr fontId="6"/>
  </si>
  <si>
    <t>（発行実績数・複数回発行時は１回当たり最大発行部数）</t>
    <rPh sb="1" eb="3">
      <t>ハッコウ</t>
    </rPh>
    <rPh sb="3" eb="5">
      <t>ジッセキ</t>
    </rPh>
    <rPh sb="5" eb="6">
      <t>スウ</t>
    </rPh>
    <rPh sb="7" eb="10">
      <t>フクスウカイ</t>
    </rPh>
    <rPh sb="10" eb="13">
      <t>ハッコウジ</t>
    </rPh>
    <rPh sb="15" eb="16">
      <t>カイ</t>
    </rPh>
    <rPh sb="16" eb="17">
      <t>ア</t>
    </rPh>
    <rPh sb="19" eb="21">
      <t>サイダイ</t>
    </rPh>
    <rPh sb="21" eb="23">
      <t>ハッコウ</t>
    </rPh>
    <rPh sb="23" eb="25">
      <t>ブスウ</t>
    </rPh>
    <phoneticPr fontId="2"/>
  </si>
  <si>
    <t>（３）－２　地域特性を活かした事業実施報告書（地域のつながりづくりのための行事（行事型サロン等含む）の場合）</t>
    <rPh sb="6" eb="8">
      <t>チイキ</t>
    </rPh>
    <rPh sb="8" eb="10">
      <t>トクセイ</t>
    </rPh>
    <rPh sb="11" eb="12">
      <t>イ</t>
    </rPh>
    <rPh sb="15" eb="17">
      <t>ジギョウ</t>
    </rPh>
    <rPh sb="17" eb="19">
      <t>ジッシ</t>
    </rPh>
    <rPh sb="19" eb="21">
      <t>ホウコク</t>
    </rPh>
    <rPh sb="21" eb="22">
      <t>ショ</t>
    </rPh>
    <rPh sb="23" eb="25">
      <t>チイキ</t>
    </rPh>
    <rPh sb="37" eb="39">
      <t>ギョウジ</t>
    </rPh>
    <rPh sb="40" eb="42">
      <t>ギョウジ</t>
    </rPh>
    <rPh sb="42" eb="43">
      <t>ガタ</t>
    </rPh>
    <rPh sb="46" eb="47">
      <t>トウ</t>
    </rPh>
    <rPh sb="47" eb="48">
      <t>フク</t>
    </rPh>
    <rPh sb="51" eb="53">
      <t>バアイ</t>
    </rPh>
    <phoneticPr fontId="1"/>
  </si>
  <si>
    <t>日　　　時</t>
    <rPh sb="0" eb="1">
      <t>ヒ</t>
    </rPh>
    <rPh sb="4" eb="5">
      <t>トキ</t>
    </rPh>
    <phoneticPr fontId="1"/>
  </si>
  <si>
    <t>対　象　者</t>
    <rPh sb="0" eb="1">
      <t>タイ</t>
    </rPh>
    <rPh sb="2" eb="3">
      <t>ゾウ</t>
    </rPh>
    <rPh sb="4" eb="5">
      <t>モノ</t>
    </rPh>
    <phoneticPr fontId="1"/>
  </si>
  <si>
    <t>内　　　容</t>
    <rPh sb="0" eb="1">
      <t>ナイ</t>
    </rPh>
    <rPh sb="4" eb="5">
      <t>カタチ</t>
    </rPh>
    <phoneticPr fontId="1"/>
  </si>
  <si>
    <t>実施した行事名</t>
    <rPh sb="0" eb="2">
      <t>ジッシ</t>
    </rPh>
    <rPh sb="4" eb="5">
      <t>イ</t>
    </rPh>
    <rPh sb="5" eb="6">
      <t>コト</t>
    </rPh>
    <rPh sb="6" eb="7">
      <t>メイ</t>
    </rPh>
    <phoneticPr fontId="1"/>
  </si>
  <si>
    <t>調査の内容</t>
    <rPh sb="0" eb="2">
      <t>チョウサ</t>
    </rPh>
    <rPh sb="3" eb="5">
      <t>ナイヨウ</t>
    </rPh>
    <phoneticPr fontId="1"/>
  </si>
  <si>
    <t>実施した取組名</t>
    <rPh sb="0" eb="2">
      <t>ジッシ</t>
    </rPh>
    <rPh sb="4" eb="6">
      <t>トリクミ</t>
    </rPh>
    <rPh sb="6" eb="7">
      <t>メイ</t>
    </rPh>
    <phoneticPr fontId="1"/>
  </si>
  <si>
    <t>取組の内容</t>
    <rPh sb="0" eb="2">
      <t>トリクミ</t>
    </rPh>
    <rPh sb="3" eb="5">
      <t>ナイヨウ</t>
    </rPh>
    <phoneticPr fontId="1"/>
  </si>
  <si>
    <t>取組の効果</t>
    <rPh sb="0" eb="2">
      <t>トリクミ</t>
    </rPh>
    <rPh sb="3" eb="5">
      <t>コウカ</t>
    </rPh>
    <phoneticPr fontId="1"/>
  </si>
  <si>
    <t>（３）－７　地域特性を活かした事業収支決算報告</t>
    <rPh sb="17" eb="19">
      <t>シュウシ</t>
    </rPh>
    <rPh sb="19" eb="21">
      <t>ケッサン</t>
    </rPh>
    <rPh sb="21" eb="23">
      <t>ホウコク</t>
    </rPh>
    <phoneticPr fontId="1"/>
  </si>
  <si>
    <t>（３）－４  地域特性を活かした事業実施報告書（研修会・勉強会開催事業の場合）</t>
    <rPh sb="20" eb="22">
      <t>ホウコク</t>
    </rPh>
    <rPh sb="24" eb="27">
      <t>ケンシュウカイ</t>
    </rPh>
    <rPh sb="28" eb="30">
      <t>ベンキョウ</t>
    </rPh>
    <rPh sb="30" eb="31">
      <t>カイ</t>
    </rPh>
    <rPh sb="31" eb="33">
      <t>カイサイ</t>
    </rPh>
    <rPh sb="33" eb="35">
      <t>ジギョウ</t>
    </rPh>
    <rPh sb="36" eb="38">
      <t>バアイ</t>
    </rPh>
    <phoneticPr fontId="1"/>
  </si>
  <si>
    <t>　３　「研修会・勉強会開催事業」を実施した</t>
    <rPh sb="4" eb="7">
      <t>ケンシュウカイ</t>
    </rPh>
    <rPh sb="8" eb="11">
      <t>ベンキョウカイ</t>
    </rPh>
    <rPh sb="11" eb="13">
      <t>カイサイ</t>
    </rPh>
    <rPh sb="13" eb="15">
      <t>ジギョウ</t>
    </rPh>
    <rPh sb="17" eb="19">
      <t>ジッシ</t>
    </rPh>
    <phoneticPr fontId="1"/>
  </si>
  <si>
    <t>（３）－６ 地域特性を活かした事業実施報告書（地域住民の困り事・願い事に対応するための多様な取組の場合）</t>
    <rPh sb="19" eb="21">
      <t>ホウコク</t>
    </rPh>
    <rPh sb="23" eb="25">
      <t>チイキ</t>
    </rPh>
    <rPh sb="25" eb="27">
      <t>ジュウミン</t>
    </rPh>
    <rPh sb="28" eb="29">
      <t>コマ</t>
    </rPh>
    <rPh sb="30" eb="31">
      <t>ゴト</t>
    </rPh>
    <rPh sb="32" eb="33">
      <t>ネガ</t>
    </rPh>
    <rPh sb="34" eb="35">
      <t>ゴト</t>
    </rPh>
    <rPh sb="36" eb="38">
      <t>タイオウ</t>
    </rPh>
    <rPh sb="43" eb="45">
      <t>タヨウ</t>
    </rPh>
    <rPh sb="46" eb="48">
      <t>トリクミ</t>
    </rPh>
    <rPh sb="49" eb="51">
      <t>バアイ</t>
    </rPh>
    <phoneticPr fontId="1"/>
  </si>
  <si>
    <t>（５）－１　地区社協広報紙発行事業実施報告</t>
    <rPh sb="6" eb="8">
      <t>チク</t>
    </rPh>
    <rPh sb="8" eb="9">
      <t>シャ</t>
    </rPh>
    <rPh sb="9" eb="10">
      <t>キョウ</t>
    </rPh>
    <rPh sb="10" eb="13">
      <t>コウホウシ</t>
    </rPh>
    <rPh sb="13" eb="15">
      <t>ハッコウ</t>
    </rPh>
    <rPh sb="15" eb="17">
      <t>ジギョウ</t>
    </rPh>
    <rPh sb="17" eb="19">
      <t>ジッシ</t>
    </rPh>
    <rPh sb="19" eb="21">
      <t>ホウコク</t>
    </rPh>
    <phoneticPr fontId="1"/>
  </si>
  <si>
    <t>（５）－２　地区社協広報紙発行事業収支決算報告</t>
    <rPh sb="17" eb="19">
      <t>シュウシ</t>
    </rPh>
    <rPh sb="19" eb="21">
      <t>ケッサン</t>
    </rPh>
    <rPh sb="21" eb="23">
      <t>ホウコク</t>
    </rPh>
    <phoneticPr fontId="1"/>
  </si>
  <si>
    <t>（４）－１　地区ボランティアセンター事業実施報告</t>
    <rPh sb="6" eb="8">
      <t>チク</t>
    </rPh>
    <rPh sb="18" eb="20">
      <t>ジギョウ</t>
    </rPh>
    <rPh sb="20" eb="22">
      <t>ジッシ</t>
    </rPh>
    <rPh sb="22" eb="24">
      <t>ホウコク</t>
    </rPh>
    <phoneticPr fontId="1"/>
  </si>
  <si>
    <t>　１　地区ボランティアセンターの設置に向けた準備</t>
    <rPh sb="3" eb="5">
      <t>チク</t>
    </rPh>
    <rPh sb="16" eb="18">
      <t>セッチ</t>
    </rPh>
    <rPh sb="19" eb="20">
      <t>ム</t>
    </rPh>
    <rPh sb="22" eb="24">
      <t>ジュンビ</t>
    </rPh>
    <phoneticPr fontId="1"/>
  </si>
  <si>
    <t>　３　ボランティア活動希望者の把握・登録</t>
    <rPh sb="9" eb="11">
      <t>カツドウ</t>
    </rPh>
    <rPh sb="11" eb="14">
      <t>キボウシャ</t>
    </rPh>
    <rPh sb="15" eb="17">
      <t>ハアク</t>
    </rPh>
    <rPh sb="18" eb="20">
      <t>トウロク</t>
    </rPh>
    <phoneticPr fontId="1"/>
  </si>
  <si>
    <t>）</t>
    <phoneticPr fontId="6"/>
  </si>
  <si>
    <t>　＊有の場合、常設場所　（</t>
    <rPh sb="2" eb="3">
      <t>ユウ</t>
    </rPh>
    <rPh sb="4" eb="6">
      <t>バアイ</t>
    </rPh>
    <rPh sb="7" eb="9">
      <t>ジョウセツ</t>
    </rPh>
    <rPh sb="9" eb="11">
      <t>バショ</t>
    </rPh>
    <phoneticPr fontId="6"/>
  </si>
  <si>
    <t>　　地区の全域　・　地区の一部</t>
    <rPh sb="2" eb="4">
      <t>チク</t>
    </rPh>
    <rPh sb="5" eb="7">
      <t>ゼンイキ</t>
    </rPh>
    <rPh sb="10" eb="12">
      <t>チク</t>
    </rPh>
    <rPh sb="13" eb="15">
      <t>イチブ</t>
    </rPh>
    <phoneticPr fontId="6"/>
  </si>
  <si>
    <t>（</t>
    <phoneticPr fontId="6"/>
  </si>
  <si>
    <t>実施地域</t>
    <rPh sb="0" eb="2">
      <t>ジッシ</t>
    </rPh>
    <rPh sb="2" eb="4">
      <t>チイキ</t>
    </rPh>
    <phoneticPr fontId="6"/>
  </si>
  <si>
    <t>実施内容</t>
    <rPh sb="0" eb="2">
      <t>ジッシ</t>
    </rPh>
    <rPh sb="2" eb="4">
      <t>ナイヨウ</t>
    </rPh>
    <phoneticPr fontId="6"/>
  </si>
  <si>
    <t>調査方法</t>
    <rPh sb="0" eb="2">
      <t>チョウサ</t>
    </rPh>
    <rPh sb="2" eb="4">
      <t>ホウホウ</t>
    </rPh>
    <phoneticPr fontId="6"/>
  </si>
  <si>
    <t>調査対象</t>
    <rPh sb="0" eb="2">
      <t>チョウサ</t>
    </rPh>
    <rPh sb="2" eb="4">
      <t>タイショウ</t>
    </rPh>
    <phoneticPr fontId="6"/>
  </si>
  <si>
    <t>調査件数</t>
    <rPh sb="0" eb="2">
      <t>チョウサ</t>
    </rPh>
    <rPh sb="2" eb="4">
      <t>ケンスウ</t>
    </rPh>
    <phoneticPr fontId="6"/>
  </si>
  <si>
    <t>登録者数</t>
    <rPh sb="0" eb="3">
      <t>トウロクシャ</t>
    </rPh>
    <rPh sb="3" eb="4">
      <t>スウ</t>
    </rPh>
    <phoneticPr fontId="6"/>
  </si>
  <si>
    <t>調整（マッチング）件数</t>
    <rPh sb="0" eb="2">
      <t>チョウセイ</t>
    </rPh>
    <rPh sb="9" eb="11">
      <t>ケンスウ</t>
    </rPh>
    <phoneticPr fontId="6"/>
  </si>
  <si>
    <t>調整の主な内容</t>
    <rPh sb="0" eb="2">
      <t>チョウセイ</t>
    </rPh>
    <rPh sb="3" eb="4">
      <t>オモ</t>
    </rPh>
    <rPh sb="5" eb="7">
      <t>ナイヨウ</t>
    </rPh>
    <phoneticPr fontId="6"/>
  </si>
  <si>
    <t>名</t>
    <rPh sb="0" eb="1">
      <t>ナ</t>
    </rPh>
    <phoneticPr fontId="6"/>
  </si>
  <si>
    <t>活動希望者数</t>
    <rPh sb="0" eb="2">
      <t>カツドウ</t>
    </rPh>
    <rPh sb="2" eb="5">
      <t>キボウシャ</t>
    </rPh>
    <rPh sb="5" eb="6">
      <t>スウ</t>
    </rPh>
    <phoneticPr fontId="6"/>
  </si>
  <si>
    <t>件</t>
    <rPh sb="0" eb="1">
      <t>ケン</t>
    </rPh>
    <phoneticPr fontId="6"/>
  </si>
  <si>
    <t>　５  その他の方法　　（</t>
    <phoneticPr fontId="1"/>
  </si>
  <si>
    <t>　１  アンケート調査      ２  住民座談会、懇談会    ３  個別相談　　４　チラシ配布</t>
    <rPh sb="9" eb="11">
      <t>チョウサ</t>
    </rPh>
    <rPh sb="20" eb="22">
      <t>ジュウミン</t>
    </rPh>
    <rPh sb="22" eb="25">
      <t>ザダンカイ</t>
    </rPh>
    <rPh sb="26" eb="29">
      <t>コンダンカイ</t>
    </rPh>
    <rPh sb="36" eb="38">
      <t>コベツ</t>
    </rPh>
    <rPh sb="38" eb="40">
      <t>ソウダン</t>
    </rPh>
    <rPh sb="47" eb="49">
      <t>ハイフ</t>
    </rPh>
    <phoneticPr fontId="1"/>
  </si>
  <si>
    <t>＊地区ボランティアセンター事業の報告書は次ページに続きます。</t>
    <phoneticPr fontId="6"/>
  </si>
  <si>
    <t>①介護を要する方
（主に６５歳以上）</t>
    <rPh sb="1" eb="3">
      <t>カイゴ</t>
    </rPh>
    <rPh sb="4" eb="5">
      <t>ヨウ</t>
    </rPh>
    <rPh sb="7" eb="8">
      <t>カタ</t>
    </rPh>
    <rPh sb="10" eb="11">
      <t>オモ</t>
    </rPh>
    <rPh sb="14" eb="15">
      <t>サイ</t>
    </rPh>
    <rPh sb="15" eb="17">
      <t>イジョウ</t>
    </rPh>
    <phoneticPr fontId="1"/>
  </si>
  <si>
    <t>②障がいのある方
　（主に６５歳未満）</t>
    <rPh sb="1" eb="2">
      <t>ショウ</t>
    </rPh>
    <rPh sb="7" eb="8">
      <t>カタ</t>
    </rPh>
    <rPh sb="11" eb="12">
      <t>オモ</t>
    </rPh>
    <rPh sb="15" eb="16">
      <t>サイ</t>
    </rPh>
    <rPh sb="16" eb="18">
      <t>ミマン</t>
    </rPh>
    <phoneticPr fontId="1"/>
  </si>
  <si>
    <t>事務局機能
＊特定の場所に
設置の場合</t>
    <rPh sb="0" eb="3">
      <t>ジムキョク</t>
    </rPh>
    <rPh sb="3" eb="5">
      <t>キノウ</t>
    </rPh>
    <rPh sb="7" eb="9">
      <t>トクテイ</t>
    </rPh>
    <rPh sb="10" eb="12">
      <t>バショ</t>
    </rPh>
    <rPh sb="17" eb="19">
      <t>バアイ</t>
    </rPh>
    <phoneticPr fontId="6"/>
  </si>
  <si>
    <t>　　有　・　無　（特定の常設の場所を置かず、担当者が電話等で対応）</t>
    <rPh sb="2" eb="3">
      <t>ユウ</t>
    </rPh>
    <rPh sb="6" eb="7">
      <t>ム</t>
    </rPh>
    <rPh sb="9" eb="11">
      <t>トクテイ</t>
    </rPh>
    <rPh sb="12" eb="14">
      <t>ジョウセツ</t>
    </rPh>
    <rPh sb="15" eb="17">
      <t>バショ</t>
    </rPh>
    <rPh sb="18" eb="19">
      <t>オ</t>
    </rPh>
    <rPh sb="22" eb="25">
      <t>タントウシャ</t>
    </rPh>
    <rPh sb="26" eb="28">
      <t>デンワ</t>
    </rPh>
    <rPh sb="28" eb="29">
      <t>トウ</t>
    </rPh>
    <rPh sb="30" eb="32">
      <t>タイオウ</t>
    </rPh>
    <phoneticPr fontId="6"/>
  </si>
  <si>
    <t>計画作成</t>
    <rPh sb="0" eb="2">
      <t>ケイカク</t>
    </rPh>
    <rPh sb="2" eb="4">
      <t>サクセイ</t>
    </rPh>
    <phoneticPr fontId="1"/>
  </si>
  <si>
    <t>名簿取得</t>
    <rPh sb="0" eb="2">
      <t>メイボ</t>
    </rPh>
    <rPh sb="2" eb="4">
      <t>シュトク</t>
    </rPh>
    <phoneticPr fontId="1"/>
  </si>
  <si>
    <t>　避難行動要支援者名簿の取得</t>
    <rPh sb="1" eb="3">
      <t>ヒナン</t>
    </rPh>
    <rPh sb="3" eb="5">
      <t>コウドウ</t>
    </rPh>
    <rPh sb="5" eb="6">
      <t>ヨウ</t>
    </rPh>
    <rPh sb="6" eb="9">
      <t>シエンシャ</t>
    </rPh>
    <rPh sb="9" eb="11">
      <t>メイボ</t>
    </rPh>
    <rPh sb="12" eb="14">
      <t>シュトク</t>
    </rPh>
    <phoneticPr fontId="1"/>
  </si>
  <si>
    <t>　※加算の算定は、避難行動要支援者名簿の取得が前提です。</t>
    <rPh sb="2" eb="4">
      <t>カサン</t>
    </rPh>
    <rPh sb="5" eb="7">
      <t>サンテイ</t>
    </rPh>
    <rPh sb="9" eb="11">
      <t>ヒナン</t>
    </rPh>
    <rPh sb="11" eb="13">
      <t>コウドウ</t>
    </rPh>
    <rPh sb="13" eb="17">
      <t>ヨウシエンシャ</t>
    </rPh>
    <rPh sb="17" eb="19">
      <t>メイボ</t>
    </rPh>
    <rPh sb="20" eb="22">
      <t>シュトク</t>
    </rPh>
    <rPh sb="23" eb="25">
      <t>ゼンテイ</t>
    </rPh>
    <phoneticPr fontId="6"/>
  </si>
  <si>
    <t>連携機関
（ある場合）</t>
    <rPh sb="0" eb="2">
      <t>レンケイ</t>
    </rPh>
    <rPh sb="2" eb="4">
      <t>キカン</t>
    </rPh>
    <rPh sb="8" eb="10">
      <t>バアイ</t>
    </rPh>
    <phoneticPr fontId="6"/>
  </si>
  <si>
    <t>　１　今年度、新たに災害時個別避難計画を作成した数</t>
    <rPh sb="3" eb="6">
      <t>コンネンド</t>
    </rPh>
    <rPh sb="7" eb="8">
      <t>アラ</t>
    </rPh>
    <rPh sb="10" eb="12">
      <t>サイガイ</t>
    </rPh>
    <rPh sb="12" eb="13">
      <t>ジ</t>
    </rPh>
    <rPh sb="13" eb="15">
      <t>コベツ</t>
    </rPh>
    <rPh sb="15" eb="17">
      <t>ヒナン</t>
    </rPh>
    <rPh sb="17" eb="19">
      <t>ケイカク</t>
    </rPh>
    <rPh sb="20" eb="22">
      <t>サクセイ</t>
    </rPh>
    <rPh sb="24" eb="25">
      <t>スウ</t>
    </rPh>
    <phoneticPr fontId="1"/>
  </si>
  <si>
    <t>　２　今年度、作成済の災害時個別避難計画の内容を更新した数</t>
    <rPh sb="3" eb="6">
      <t>コンネンド</t>
    </rPh>
    <rPh sb="7" eb="9">
      <t>サクセイ</t>
    </rPh>
    <rPh sb="9" eb="10">
      <t>ズ</t>
    </rPh>
    <rPh sb="11" eb="13">
      <t>サイガイ</t>
    </rPh>
    <rPh sb="13" eb="14">
      <t>ジ</t>
    </rPh>
    <rPh sb="14" eb="16">
      <t>コベツ</t>
    </rPh>
    <rPh sb="16" eb="18">
      <t>ヒナン</t>
    </rPh>
    <rPh sb="18" eb="20">
      <t>ケイカク</t>
    </rPh>
    <rPh sb="21" eb="23">
      <t>ナイヨウ</t>
    </rPh>
    <rPh sb="24" eb="26">
      <t>コウシン</t>
    </rPh>
    <rPh sb="28" eb="29">
      <t>スウ</t>
    </rPh>
    <phoneticPr fontId="1"/>
  </si>
  <si>
    <t>※昨年度末時点において作成済の計画数</t>
    <rPh sb="1" eb="4">
      <t>サクネンド</t>
    </rPh>
    <rPh sb="4" eb="5">
      <t>マツ</t>
    </rPh>
    <rPh sb="5" eb="7">
      <t>ジテン</t>
    </rPh>
    <rPh sb="17" eb="18">
      <t>スウ</t>
    </rPh>
    <phoneticPr fontId="6"/>
  </si>
  <si>
    <t>※昨年度中に新たに作成した計画の数</t>
    <rPh sb="1" eb="4">
      <t>サクネンド</t>
    </rPh>
    <rPh sb="4" eb="5">
      <t>チュウ</t>
    </rPh>
    <rPh sb="6" eb="7">
      <t>アラ</t>
    </rPh>
    <rPh sb="9" eb="11">
      <t>サクセイ</t>
    </rPh>
    <rPh sb="13" eb="15">
      <t>ケイカク</t>
    </rPh>
    <rPh sb="16" eb="17">
      <t>カズ</t>
    </rPh>
    <phoneticPr fontId="6"/>
  </si>
  <si>
    <t>※昨年度中において、内容を更新した計画の数</t>
    <rPh sb="1" eb="4">
      <t>サクネンド</t>
    </rPh>
    <rPh sb="4" eb="5">
      <t>チュウ</t>
    </rPh>
    <rPh sb="10" eb="12">
      <t>ナイヨウ</t>
    </rPh>
    <rPh sb="13" eb="15">
      <t>コウシン</t>
    </rPh>
    <rPh sb="20" eb="21">
      <t>カズ</t>
    </rPh>
    <phoneticPr fontId="6"/>
  </si>
  <si>
    <t>有　　　　・　　　　無</t>
    <phoneticPr fontId="6"/>
  </si>
  <si>
    <t>調査名
＊名称がある場合</t>
    <rPh sb="0" eb="2">
      <t>チョウサ</t>
    </rPh>
    <rPh sb="2" eb="3">
      <t>メイ</t>
    </rPh>
    <rPh sb="5" eb="7">
      <t>メイショウ</t>
    </rPh>
    <rPh sb="10" eb="12">
      <t>バアイ</t>
    </rPh>
    <phoneticPr fontId="1"/>
  </si>
  <si>
    <t>困り事等を把握
するための方法
＊○で囲む</t>
    <rPh sb="0" eb="1">
      <t>コマ</t>
    </rPh>
    <rPh sb="2" eb="3">
      <t>ゴト</t>
    </rPh>
    <rPh sb="3" eb="4">
      <t>ナド</t>
    </rPh>
    <phoneticPr fontId="1"/>
  </si>
  <si>
    <r>
      <t>　</t>
    </r>
    <r>
      <rPr>
        <sz val="11"/>
        <color indexed="8"/>
        <rFont val="ＭＳ Ｐ明朝"/>
        <family val="1"/>
        <charset val="128"/>
      </rPr>
      <t>①医療介護　　　　②生活困窮　　　　③ちょっとした困りごと</t>
    </r>
    <rPh sb="2" eb="4">
      <t>イリョウ</t>
    </rPh>
    <rPh sb="4" eb="6">
      <t>カイゴ</t>
    </rPh>
    <rPh sb="11" eb="13">
      <t>セイカツ</t>
    </rPh>
    <rPh sb="13" eb="15">
      <t>コンキュウ</t>
    </rPh>
    <rPh sb="26" eb="27">
      <t>コマ</t>
    </rPh>
    <phoneticPr fontId="1"/>
  </si>
  <si>
    <r>
      <t>　</t>
    </r>
    <r>
      <rPr>
        <sz val="11"/>
        <color indexed="8"/>
        <rFont val="ＭＳ Ｐ明朝"/>
        <family val="1"/>
        <charset val="128"/>
      </rPr>
      <t>④関わりを拒否する人の相談　　　　　⑤除雪　　　　⑥家族問題</t>
    </r>
    <rPh sb="2" eb="3">
      <t>カカ</t>
    </rPh>
    <rPh sb="6" eb="8">
      <t>キョヒ</t>
    </rPh>
    <rPh sb="10" eb="11">
      <t>ヒト</t>
    </rPh>
    <rPh sb="12" eb="14">
      <t>ソウダン</t>
    </rPh>
    <rPh sb="20" eb="22">
      <t>ジョセツ</t>
    </rPh>
    <rPh sb="27" eb="29">
      <t>カゾク</t>
    </rPh>
    <rPh sb="29" eb="31">
      <t>モンダイ</t>
    </rPh>
    <phoneticPr fontId="1"/>
  </si>
  <si>
    <r>
      <t>　</t>
    </r>
    <r>
      <rPr>
        <sz val="11"/>
        <color indexed="8"/>
        <rFont val="ＭＳ Ｐ明朝"/>
        <family val="1"/>
        <charset val="128"/>
      </rPr>
      <t>⑦緊急時の対応　（　　　　　　　　　　　　　　　　　　　　　　　　　　　　　　　　　　　　　　　　）</t>
    </r>
    <rPh sb="2" eb="5">
      <t>キンキュウジ</t>
    </rPh>
    <rPh sb="6" eb="8">
      <t>タイオウ</t>
    </rPh>
    <phoneticPr fontId="1"/>
  </si>
  <si>
    <r>
      <t>　</t>
    </r>
    <r>
      <rPr>
        <sz val="11"/>
        <color indexed="8"/>
        <rFont val="ＭＳ Ｐ明朝"/>
        <family val="1"/>
        <charset val="128"/>
      </rPr>
      <t>⑧その他　（　　　　　　　　　　　　　　　　　　 　　　　　　　　　　　　　　　　　　　　　　　　　　）</t>
    </r>
    <rPh sb="4" eb="5">
      <t>タ</t>
    </rPh>
    <phoneticPr fontId="1"/>
  </si>
  <si>
    <r>
      <rPr>
        <sz val="12"/>
        <color indexed="8"/>
        <rFont val="ＭＳ Ｐ明朝"/>
        <family val="1"/>
        <charset val="128"/>
      </rPr>
      <t>内　　訳</t>
    </r>
    <r>
      <rPr>
        <sz val="16"/>
        <color indexed="8"/>
        <rFont val="ＭＳ Ｐ明朝"/>
        <family val="1"/>
        <charset val="128"/>
      </rPr>
      <t>　</t>
    </r>
    <r>
      <rPr>
        <sz val="11"/>
        <color theme="1"/>
        <rFont val="ＭＳ Ｐ明朝"/>
        <family val="1"/>
        <charset val="128"/>
      </rPr>
      <t>（内容、金額を記入してください）</t>
    </r>
    <rPh sb="0" eb="1">
      <t>ウチ</t>
    </rPh>
    <rPh sb="3" eb="4">
      <t>ヤク</t>
    </rPh>
    <rPh sb="6" eb="8">
      <t>ナイヨウ</t>
    </rPh>
    <rPh sb="9" eb="11">
      <t>キンガク</t>
    </rPh>
    <rPh sb="12" eb="14">
      <t>キニュウ</t>
    </rPh>
    <phoneticPr fontId="1"/>
  </si>
  <si>
    <r>
      <t xml:space="preserve">開催日
</t>
    </r>
    <r>
      <rPr>
        <sz val="10"/>
        <rFont val="ＭＳ Ｐ明朝"/>
        <family val="1"/>
        <charset val="128"/>
      </rPr>
      <t>＊毎月第○週の
  ○曜日等、分
  かる範囲でご
  記入ください。</t>
    </r>
    <rPh sb="0" eb="3">
      <t>カイサイビ</t>
    </rPh>
    <rPh sb="5" eb="7">
      <t>マイツキ</t>
    </rPh>
    <rPh sb="7" eb="8">
      <t>ダイ</t>
    </rPh>
    <rPh sb="9" eb="10">
      <t>シュウ</t>
    </rPh>
    <rPh sb="15" eb="18">
      <t>ヨウビナド</t>
    </rPh>
    <rPh sb="19" eb="20">
      <t>フン</t>
    </rPh>
    <rPh sb="25" eb="27">
      <t>ハンイ</t>
    </rPh>
    <rPh sb="32" eb="34">
      <t>キニュウ</t>
    </rPh>
    <phoneticPr fontId="1"/>
  </si>
  <si>
    <t>実施内容
＊〇で囲む</t>
    <rPh sb="0" eb="2">
      <t>ジッシ</t>
    </rPh>
    <rPh sb="2" eb="4">
      <t>ナイヨウ</t>
    </rPh>
    <rPh sb="8" eb="9">
      <t>カコ</t>
    </rPh>
    <phoneticPr fontId="1"/>
  </si>
  <si>
    <r>
      <t xml:space="preserve">地域における課題
</t>
    </r>
    <r>
      <rPr>
        <sz val="10"/>
        <rFont val="ＭＳ Ｐ明朝"/>
        <family val="1"/>
        <charset val="128"/>
      </rPr>
      <t>＊把握することができ
た場合のみ記入</t>
    </r>
    <rPh sb="0" eb="2">
      <t>チイキ</t>
    </rPh>
    <rPh sb="6" eb="8">
      <t>カダイ</t>
    </rPh>
    <rPh sb="10" eb="12">
      <t>ハアク</t>
    </rPh>
    <rPh sb="21" eb="23">
      <t>バアイ</t>
    </rPh>
    <rPh sb="25" eb="27">
      <t>キニュウ</t>
    </rPh>
    <phoneticPr fontId="1"/>
  </si>
  <si>
    <r>
      <rPr>
        <sz val="12"/>
        <rFont val="ＭＳ Ｐ明朝"/>
        <family val="1"/>
        <charset val="128"/>
      </rPr>
      <t>内　　訳</t>
    </r>
    <r>
      <rPr>
        <sz val="16"/>
        <rFont val="ＭＳ Ｐ明朝"/>
        <family val="1"/>
        <charset val="128"/>
      </rPr>
      <t>　</t>
    </r>
    <r>
      <rPr>
        <sz val="11"/>
        <rFont val="ＭＳ Ｐ明朝"/>
        <family val="1"/>
        <charset val="128"/>
      </rPr>
      <t>（内容、金額を記入してください）</t>
    </r>
    <rPh sb="0" eb="1">
      <t>ウチ</t>
    </rPh>
    <rPh sb="3" eb="4">
      <t>ヤク</t>
    </rPh>
    <rPh sb="6" eb="8">
      <t>ナイヨウ</t>
    </rPh>
    <rPh sb="9" eb="11">
      <t>キンガク</t>
    </rPh>
    <rPh sb="12" eb="14">
      <t>キニュウ</t>
    </rPh>
    <phoneticPr fontId="1"/>
  </si>
  <si>
    <t>様式第５号の４</t>
    <rPh sb="0" eb="2">
      <t>ヨウシキ</t>
    </rPh>
    <rPh sb="2" eb="3">
      <t>ダイ</t>
    </rPh>
    <rPh sb="4" eb="5">
      <t>ゴウ</t>
    </rPh>
    <phoneticPr fontId="1"/>
  </si>
  <si>
    <t>様式第５号の５</t>
    <rPh sb="0" eb="2">
      <t>ヨウシキ</t>
    </rPh>
    <rPh sb="2" eb="3">
      <t>ダイ</t>
    </rPh>
    <rPh sb="4" eb="5">
      <t>ゴウ</t>
    </rPh>
    <phoneticPr fontId="1"/>
  </si>
  <si>
    <t>合　　　　　計</t>
    <rPh sb="0" eb="1">
      <t>ゴウ</t>
    </rPh>
    <rPh sb="6" eb="7">
      <t>ケイ</t>
    </rPh>
    <phoneticPr fontId="6"/>
  </si>
  <si>
    <t>３　交付決定合計額</t>
    <rPh sb="2" eb="4">
      <t>コウフ</t>
    </rPh>
    <rPh sb="4" eb="6">
      <t>ケッテイ</t>
    </rPh>
    <rPh sb="6" eb="9">
      <t>ゴウケイガク</t>
    </rPh>
    <phoneticPr fontId="6"/>
  </si>
  <si>
    <t xml:space="preserve"> … ③交付決定の合計額（①＋②）</t>
    <rPh sb="4" eb="6">
      <t>コウフ</t>
    </rPh>
    <rPh sb="6" eb="8">
      <t>ケッテイ</t>
    </rPh>
    <rPh sb="9" eb="12">
      <t>ゴウケイガク</t>
    </rPh>
    <phoneticPr fontId="6"/>
  </si>
  <si>
    <t xml:space="preserve"> … ④助成金を実際に充当した額</t>
    <rPh sb="4" eb="7">
      <t>ジョセイキン</t>
    </rPh>
    <rPh sb="8" eb="10">
      <t>ジッサイ</t>
    </rPh>
    <rPh sb="11" eb="13">
      <t>ジュウトウ</t>
    </rPh>
    <rPh sb="15" eb="16">
      <t>ガク</t>
    </rPh>
    <phoneticPr fontId="6"/>
  </si>
  <si>
    <t>４　助成金精算額</t>
    <rPh sb="2" eb="5">
      <t>ジョセイキン</t>
    </rPh>
    <rPh sb="5" eb="8">
      <t>セイサンガク</t>
    </rPh>
    <phoneticPr fontId="6"/>
  </si>
  <si>
    <t>５　助成金精算額内訳</t>
    <rPh sb="2" eb="5">
      <t>ジョセイキン</t>
    </rPh>
    <rPh sb="5" eb="8">
      <t>セイサンガク</t>
    </rPh>
    <rPh sb="8" eb="10">
      <t>ウチワケ</t>
    </rPh>
    <phoneticPr fontId="6"/>
  </si>
  <si>
    <t>６　助成金返還額</t>
    <rPh sb="2" eb="5">
      <t>ジョセイキン</t>
    </rPh>
    <rPh sb="5" eb="7">
      <t>ヘンカン</t>
    </rPh>
    <rPh sb="7" eb="8">
      <t>ガク</t>
    </rPh>
    <phoneticPr fontId="6"/>
  </si>
  <si>
    <t>７　添付書類</t>
    <rPh sb="2" eb="4">
      <t>テンプ</t>
    </rPh>
    <rPh sb="4" eb="6">
      <t>ショルイ</t>
    </rPh>
    <phoneticPr fontId="6"/>
  </si>
  <si>
    <t>事　業　名　</t>
    <rPh sb="0" eb="1">
      <t>コト</t>
    </rPh>
    <rPh sb="2" eb="3">
      <t>ゴウ</t>
    </rPh>
    <rPh sb="4" eb="5">
      <t>メイ</t>
    </rPh>
    <phoneticPr fontId="6"/>
  </si>
  <si>
    <t>交付決定
合計額</t>
    <rPh sb="0" eb="1">
      <t>ツキ</t>
    </rPh>
    <rPh sb="2" eb="4">
      <t>ケッテイ</t>
    </rPh>
    <rPh sb="3" eb="4">
      <t>ガク</t>
    </rPh>
    <rPh sb="5" eb="7">
      <t>ゴウケイ</t>
    </rPh>
    <phoneticPr fontId="6"/>
  </si>
  <si>
    <t xml:space="preserve"> … ③－④</t>
    <phoneticPr fontId="6"/>
  </si>
  <si>
    <t>事前払の額（事前払を受けていない場合は空白のまま入力しない）</t>
    <rPh sb="0" eb="2">
      <t>ジゼン</t>
    </rPh>
    <rPh sb="2" eb="3">
      <t>バラ</t>
    </rPh>
    <rPh sb="4" eb="5">
      <t>ガク</t>
    </rPh>
    <rPh sb="6" eb="8">
      <t>ジゼン</t>
    </rPh>
    <rPh sb="8" eb="9">
      <t>バラ</t>
    </rPh>
    <rPh sb="10" eb="11">
      <t>ウ</t>
    </rPh>
    <rPh sb="16" eb="18">
      <t>バアイ</t>
    </rPh>
    <rPh sb="19" eb="21">
      <t>クウハク</t>
    </rPh>
    <rPh sb="24" eb="26">
      <t>ニュウリョク</t>
    </rPh>
    <phoneticPr fontId="6"/>
  </si>
  <si>
    <t>地域特性を活かした事業について、実施した事業名を入力してください。</t>
    <rPh sb="0" eb="2">
      <t>チイキ</t>
    </rPh>
    <rPh sb="2" eb="4">
      <t>トクセイ</t>
    </rPh>
    <rPh sb="5" eb="6">
      <t>イ</t>
    </rPh>
    <rPh sb="9" eb="11">
      <t>ジギョウ</t>
    </rPh>
    <rPh sb="16" eb="18">
      <t>ジッシ</t>
    </rPh>
    <rPh sb="20" eb="22">
      <t>ジギョウ</t>
    </rPh>
    <rPh sb="22" eb="23">
      <t>メイ</t>
    </rPh>
    <rPh sb="24" eb="26">
      <t>ニュウリョク</t>
    </rPh>
    <phoneticPr fontId="6"/>
  </si>
  <si>
    <t>つながりづくり行事、除雪・排雪、研修会・勉強会、調査、多様な取組</t>
    <rPh sb="7" eb="9">
      <t>ギョウジ</t>
    </rPh>
    <rPh sb="10" eb="12">
      <t>ジョセツ</t>
    </rPh>
    <rPh sb="13" eb="15">
      <t>ハイセツ</t>
    </rPh>
    <rPh sb="16" eb="19">
      <t>ケンシュウカイ</t>
    </rPh>
    <rPh sb="20" eb="23">
      <t>ベンキョウカイ</t>
    </rPh>
    <rPh sb="24" eb="26">
      <t>チョウサ</t>
    </rPh>
    <rPh sb="27" eb="29">
      <t>タヨウ</t>
    </rPh>
    <rPh sb="30" eb="32">
      <t>トリクミ</t>
    </rPh>
    <phoneticPr fontId="6"/>
  </si>
  <si>
    <t>つながりづくり行事、除雪・排雪、研修会・勉強会、調査、多様な取組</t>
    <phoneticPr fontId="6"/>
  </si>
  <si>
    <t>当初交付決定年月日（数字のみ入力）</t>
    <rPh sb="0" eb="2">
      <t>トウショ</t>
    </rPh>
    <rPh sb="2" eb="4">
      <t>コウフ</t>
    </rPh>
    <rPh sb="4" eb="6">
      <t>ケッテイ</t>
    </rPh>
    <rPh sb="6" eb="9">
      <t>ネンガッピ</t>
    </rPh>
    <rPh sb="10" eb="12">
      <t>スウジ</t>
    </rPh>
    <rPh sb="14" eb="16">
      <t>ニュウリョク</t>
    </rPh>
    <phoneticPr fontId="6"/>
  </si>
  <si>
    <t>(１)安心見守り事業</t>
    <rPh sb="3" eb="5">
      <t>アンシン</t>
    </rPh>
    <rPh sb="5" eb="7">
      <t>ミマモ</t>
    </rPh>
    <rPh sb="8" eb="10">
      <t>ジギョウ</t>
    </rPh>
    <phoneticPr fontId="6"/>
  </si>
  <si>
    <t>(２)ふれあいサロン事業（日常生活型）</t>
    <rPh sb="10" eb="12">
      <t>ジギョウ</t>
    </rPh>
    <rPh sb="13" eb="15">
      <t>ニチジョウ</t>
    </rPh>
    <rPh sb="15" eb="18">
      <t>セイカツガタ</t>
    </rPh>
    <phoneticPr fontId="6"/>
  </si>
  <si>
    <t xml:space="preserve">(３)地域特性を活かした事業
</t>
    <rPh sb="3" eb="5">
      <t>チイキ</t>
    </rPh>
    <rPh sb="5" eb="7">
      <t>トクセイ</t>
    </rPh>
    <rPh sb="8" eb="9">
      <t>イ</t>
    </rPh>
    <rPh sb="12" eb="14">
      <t>ジギョウ</t>
    </rPh>
    <phoneticPr fontId="6"/>
  </si>
  <si>
    <t>(４)地区ボランティアセンター事業</t>
    <rPh sb="3" eb="5">
      <t>チク</t>
    </rPh>
    <rPh sb="15" eb="17">
      <t>ジギョウ</t>
    </rPh>
    <phoneticPr fontId="6"/>
  </si>
  <si>
    <t>(５)地区社協広報紙発行事業</t>
    <rPh sb="3" eb="7">
      <t>チクシャキョウ</t>
    </rPh>
    <rPh sb="7" eb="10">
      <t>コウホウシ</t>
    </rPh>
    <rPh sb="10" eb="12">
      <t>ハッコウ</t>
    </rPh>
    <rPh sb="12" eb="14">
      <t>ジギョウ</t>
    </rPh>
    <phoneticPr fontId="6"/>
  </si>
  <si>
    <t>（１）－１　安心見守り事業実施報告</t>
    <rPh sb="6" eb="8">
      <t>アンシン</t>
    </rPh>
    <rPh sb="8" eb="10">
      <t>ミマモ</t>
    </rPh>
    <rPh sb="11" eb="13">
      <t>ジギョウ</t>
    </rPh>
    <rPh sb="13" eb="15">
      <t>ジッシ</t>
    </rPh>
    <rPh sb="15" eb="17">
      <t>ホウコク</t>
    </rPh>
    <phoneticPr fontId="1"/>
  </si>
  <si>
    <t>（１）－２　災害時個別避難計画作成（加算）</t>
    <rPh sb="6" eb="8">
      <t>サイガイ</t>
    </rPh>
    <rPh sb="8" eb="9">
      <t>ジ</t>
    </rPh>
    <rPh sb="9" eb="11">
      <t>コベツ</t>
    </rPh>
    <rPh sb="11" eb="13">
      <t>ヒナン</t>
    </rPh>
    <rPh sb="13" eb="15">
      <t>ケイカク</t>
    </rPh>
    <rPh sb="15" eb="17">
      <t>サクセイ</t>
    </rPh>
    <rPh sb="18" eb="20">
      <t>カサン</t>
    </rPh>
    <phoneticPr fontId="1"/>
  </si>
  <si>
    <t>　２　コーディネーターが受けた相談件数</t>
    <rPh sb="12" eb="13">
      <t>ウ</t>
    </rPh>
    <rPh sb="15" eb="17">
      <t>ソウダン</t>
    </rPh>
    <rPh sb="17" eb="19">
      <t>ケンスウ</t>
    </rPh>
    <rPh sb="18" eb="19">
      <t>スウ</t>
    </rPh>
    <phoneticPr fontId="1"/>
  </si>
  <si>
    <t>（１）－３　安心見守り事業収支決算報告</t>
    <rPh sb="6" eb="8">
      <t>アンシン</t>
    </rPh>
    <rPh sb="8" eb="10">
      <t>ミマモ</t>
    </rPh>
    <rPh sb="11" eb="13">
      <t>ジギョウ</t>
    </rPh>
    <rPh sb="13" eb="15">
      <t>シュウシ</t>
    </rPh>
    <rPh sb="15" eb="17">
      <t>ケッサン</t>
    </rPh>
    <rPh sb="17" eb="19">
      <t>ホウコク</t>
    </rPh>
    <phoneticPr fontId="1"/>
  </si>
  <si>
    <t>当初交付額(加算)</t>
    <rPh sb="0" eb="2">
      <t>トウショ</t>
    </rPh>
    <rPh sb="2" eb="5">
      <t>コウフガク</t>
    </rPh>
    <rPh sb="6" eb="8">
      <t>カサン</t>
    </rPh>
    <phoneticPr fontId="1"/>
  </si>
  <si>
    <t>当初交付額(基本)</t>
    <rPh sb="0" eb="2">
      <t>トウショ</t>
    </rPh>
    <rPh sb="2" eb="5">
      <t>コウフガク</t>
    </rPh>
    <rPh sb="6" eb="8">
      <t>キホン</t>
    </rPh>
    <phoneticPr fontId="1"/>
  </si>
  <si>
    <t>＊安心見守り事業の報告書は次ページに続きます。</t>
    <rPh sb="1" eb="3">
      <t>アンシン</t>
    </rPh>
    <rPh sb="3" eb="5">
      <t>ミマモ</t>
    </rPh>
    <rPh sb="6" eb="8">
      <t>ジギョウ</t>
    </rPh>
    <rPh sb="9" eb="12">
      <t>ホウコクショ</t>
    </rPh>
    <rPh sb="13" eb="14">
      <t>ジ</t>
    </rPh>
    <rPh sb="18" eb="19">
      <t>ツヅ</t>
    </rPh>
    <phoneticPr fontId="1"/>
  </si>
  <si>
    <t>　２　地区内のボランティア希望調査</t>
    <rPh sb="3" eb="6">
      <t>チクナイ</t>
    </rPh>
    <rPh sb="13" eb="15">
      <t>キボウ</t>
    </rPh>
    <rPh sb="15" eb="17">
      <t>チョウサ</t>
    </rPh>
    <phoneticPr fontId="1"/>
  </si>
  <si>
    <t>　４　ボランティア活動に関する連絡調整（マッチング）</t>
    <rPh sb="9" eb="11">
      <t>カツドウ</t>
    </rPh>
    <rPh sb="12" eb="13">
      <t>カン</t>
    </rPh>
    <rPh sb="15" eb="17">
      <t>レンラク</t>
    </rPh>
    <rPh sb="17" eb="19">
      <t>チョウセイ</t>
    </rPh>
    <phoneticPr fontId="1"/>
  </si>
  <si>
    <t xml:space="preserve">　５　その他の実施事業（                                                                    ）   </t>
    <rPh sb="5" eb="6">
      <t>タ</t>
    </rPh>
    <rPh sb="7" eb="9">
      <t>ジッシ</t>
    </rPh>
    <rPh sb="9" eb="11">
      <t>ジギョウ</t>
    </rPh>
    <phoneticPr fontId="1"/>
  </si>
  <si>
    <t>地区ボランティア
センターの名称
＊名称がある場合</t>
    <rPh sb="0" eb="2">
      <t>チク</t>
    </rPh>
    <rPh sb="14" eb="16">
      <t>メイショウ</t>
    </rPh>
    <rPh sb="18" eb="20">
      <t>メイショウ</t>
    </rPh>
    <rPh sb="23" eb="25">
      <t>バアイ</t>
    </rPh>
    <phoneticPr fontId="6"/>
  </si>
  <si>
    <t>（４）－２　地区ボランティアセンターの設置に向けた準備の場合</t>
    <rPh sb="6" eb="8">
      <t>チク</t>
    </rPh>
    <rPh sb="19" eb="21">
      <t>セッチ</t>
    </rPh>
    <rPh sb="22" eb="23">
      <t>ム</t>
    </rPh>
    <rPh sb="25" eb="27">
      <t>ジュンビ</t>
    </rPh>
    <rPh sb="28" eb="30">
      <t>バアイ</t>
    </rPh>
    <phoneticPr fontId="6"/>
  </si>
  <si>
    <t>（４）－３　地区内のボランティア希望調査の場合</t>
    <rPh sb="6" eb="9">
      <t>チクナイ</t>
    </rPh>
    <rPh sb="16" eb="18">
      <t>キボウ</t>
    </rPh>
    <rPh sb="18" eb="20">
      <t>チョウサ</t>
    </rPh>
    <phoneticPr fontId="6"/>
  </si>
  <si>
    <t>調査によりわかった
主なボランティア活動</t>
    <rPh sb="0" eb="2">
      <t>チョウサ</t>
    </rPh>
    <rPh sb="10" eb="11">
      <t>オモ</t>
    </rPh>
    <rPh sb="18" eb="20">
      <t>カツドウ</t>
    </rPh>
    <phoneticPr fontId="6"/>
  </si>
  <si>
    <t>（４）－４　ボランティア活動希望者の把握・登録の場合</t>
    <rPh sb="12" eb="14">
      <t>カツドウ</t>
    </rPh>
    <rPh sb="14" eb="17">
      <t>キボウシャ</t>
    </rPh>
    <rPh sb="18" eb="20">
      <t>ハアク</t>
    </rPh>
    <rPh sb="21" eb="23">
      <t>トウロク</t>
    </rPh>
    <rPh sb="24" eb="26">
      <t>バアイ</t>
    </rPh>
    <phoneticPr fontId="6"/>
  </si>
  <si>
    <t>把握（募集）方法</t>
    <rPh sb="0" eb="2">
      <t>ハアク</t>
    </rPh>
    <rPh sb="3" eb="5">
      <t>ボシュウ</t>
    </rPh>
    <rPh sb="6" eb="8">
      <t>ホウホウ</t>
    </rPh>
    <phoneticPr fontId="6"/>
  </si>
  <si>
    <t>把握（募集）対象</t>
    <rPh sb="0" eb="2">
      <t>ハアク</t>
    </rPh>
    <rPh sb="3" eb="5">
      <t>ボシュウ</t>
    </rPh>
    <rPh sb="6" eb="8">
      <t>タイショウ</t>
    </rPh>
    <phoneticPr fontId="6"/>
  </si>
  <si>
    <t>（４）－５　ボランティア活動に関する連絡調整（マッチング））の場合</t>
    <rPh sb="12" eb="14">
      <t>カツドウ</t>
    </rPh>
    <rPh sb="15" eb="16">
      <t>カン</t>
    </rPh>
    <rPh sb="18" eb="20">
      <t>レンラク</t>
    </rPh>
    <rPh sb="20" eb="22">
      <t>チョウセイ</t>
    </rPh>
    <rPh sb="31" eb="33">
      <t>バアイ</t>
    </rPh>
    <phoneticPr fontId="6"/>
  </si>
  <si>
    <t>（４）－６　地区ボランティアセンター事業収支決算報告</t>
    <rPh sb="20" eb="22">
      <t>シュウシ</t>
    </rPh>
    <rPh sb="22" eb="24">
      <t>ケッサン</t>
    </rPh>
    <rPh sb="24" eb="26">
      <t>ホウコク</t>
    </rPh>
    <phoneticPr fontId="1"/>
  </si>
  <si>
    <t>　１　除雪　　２　草取り　　３　室内の片付け　　４　ゴミ出し　　５　話相手　　６　その他</t>
    <rPh sb="3" eb="5">
      <t>ジョセツ</t>
    </rPh>
    <rPh sb="9" eb="11">
      <t>クサト</t>
    </rPh>
    <rPh sb="16" eb="18">
      <t>シツナイ</t>
    </rPh>
    <rPh sb="19" eb="21">
      <t>カタヅ</t>
    </rPh>
    <rPh sb="28" eb="29">
      <t>ダ</t>
    </rPh>
    <rPh sb="34" eb="37">
      <t>ハナシアイテ</t>
    </rPh>
    <rPh sb="43" eb="44">
      <t>タ</t>
    </rPh>
    <phoneticPr fontId="6"/>
  </si>
  <si>
    <t>（</t>
    <phoneticPr fontId="6"/>
  </si>
  <si>
    <t>）</t>
    <phoneticPr fontId="6"/>
  </si>
  <si>
    <t>市社協助成金　Ⓐ</t>
    <rPh sb="0" eb="1">
      <t>シ</t>
    </rPh>
    <rPh sb="3" eb="6">
      <t>ジョセイキン</t>
    </rPh>
    <phoneticPr fontId="1"/>
  </si>
  <si>
    <t>対象経費の計　①</t>
    <rPh sb="0" eb="2">
      <t>タイショウ</t>
    </rPh>
    <rPh sb="2" eb="4">
      <t>ケイヒ</t>
    </rPh>
    <rPh sb="5" eb="6">
      <t>ケイ</t>
    </rPh>
    <phoneticPr fontId="1"/>
  </si>
  <si>
    <t>他事業への流用　②</t>
    <rPh sb="0" eb="3">
      <t>タジギョウ</t>
    </rPh>
    <rPh sb="5" eb="7">
      <t>リュウヨウ</t>
    </rPh>
    <phoneticPr fontId="1"/>
  </si>
  <si>
    <t>その他対象外経費　③</t>
    <rPh sb="2" eb="8">
      <t>タタイショウガイケイヒ</t>
    </rPh>
    <phoneticPr fontId="1"/>
  </si>
  <si>
    <t>合　計　④(①+②+③)</t>
    <rPh sb="0" eb="1">
      <t>ゴウ</t>
    </rPh>
    <rPh sb="2" eb="3">
      <t>ケイ</t>
    </rPh>
    <phoneticPr fontId="1"/>
  </si>
  <si>
    <t>自己財源　Ⓑ</t>
    <rPh sb="0" eb="2">
      <t>ジコ</t>
    </rPh>
    <rPh sb="2" eb="4">
      <t>ザイゲン</t>
    </rPh>
    <phoneticPr fontId="1"/>
  </si>
  <si>
    <t>参加費　Ⓑ</t>
    <rPh sb="0" eb="3">
      <t>サンカヒ</t>
    </rPh>
    <phoneticPr fontId="1"/>
  </si>
  <si>
    <t>自己財源　Ⓒ</t>
    <rPh sb="0" eb="2">
      <t>ジコ</t>
    </rPh>
    <rPh sb="2" eb="4">
      <t>ザイゲン</t>
    </rPh>
    <phoneticPr fontId="1"/>
  </si>
  <si>
    <t>総事業費　Ⓒ</t>
    <rPh sb="0" eb="4">
      <t>ソウジギョウヒ</t>
    </rPh>
    <phoneticPr fontId="1"/>
  </si>
  <si>
    <t>総事業費　Ⓓ</t>
    <rPh sb="0" eb="4">
      <t>ソウジギョウヒ</t>
    </rPh>
    <phoneticPr fontId="1"/>
  </si>
  <si>
    <t>他事業への流用　②</t>
    <rPh sb="0" eb="1">
      <t>タ</t>
    </rPh>
    <phoneticPr fontId="1"/>
  </si>
  <si>
    <t>食糧費（対象外経費）　③</t>
    <rPh sb="0" eb="3">
      <t>ショクリョウヒ</t>
    </rPh>
    <rPh sb="4" eb="7">
      <t>タイショウガイ</t>
    </rPh>
    <rPh sb="7" eb="9">
      <t>ケイヒ</t>
    </rPh>
    <phoneticPr fontId="1"/>
  </si>
  <si>
    <t>その他対象外経費　④</t>
    <rPh sb="2" eb="3">
      <t>タ</t>
    </rPh>
    <rPh sb="3" eb="6">
      <t>タイショウガイ</t>
    </rPh>
    <rPh sb="6" eb="8">
      <t>ケイヒ</t>
    </rPh>
    <phoneticPr fontId="1"/>
  </si>
  <si>
    <t>合　計　⑤(①+②+③+④)</t>
    <rPh sb="0" eb="1">
      <t>ア</t>
    </rPh>
    <rPh sb="2" eb="3">
      <t>ケイ</t>
    </rPh>
    <phoneticPr fontId="1"/>
  </si>
  <si>
    <t>OFF</t>
  </si>
  <si>
    <t>余剰額（返還額）　Ⓐ-①-②</t>
    <rPh sb="0" eb="2">
      <t>ヨジョウ</t>
    </rPh>
    <rPh sb="2" eb="3">
      <t>ガク</t>
    </rPh>
    <rPh sb="4" eb="7">
      <t>ヘンカンガク</t>
    </rPh>
    <phoneticPr fontId="1"/>
  </si>
  <si>
    <t>合　計 ⑤(①+②+③+④)</t>
    <rPh sb="0" eb="1">
      <t>ア</t>
    </rPh>
    <rPh sb="2" eb="3">
      <t>ケイ</t>
    </rPh>
    <phoneticPr fontId="1"/>
  </si>
  <si>
    <t>他事業への流用　②</t>
    <phoneticPr fontId="2"/>
  </si>
  <si>
    <t>その他対象外経費　③</t>
    <rPh sb="2" eb="3">
      <t>タ</t>
    </rPh>
    <rPh sb="3" eb="6">
      <t>タイショウガイ</t>
    </rPh>
    <rPh sb="6" eb="8">
      <t>ケイヒ</t>
    </rPh>
    <phoneticPr fontId="1"/>
  </si>
  <si>
    <t>合　計　④(①+②+③)</t>
    <rPh sb="0" eb="1">
      <t>ア</t>
    </rPh>
    <rPh sb="2" eb="3">
      <t>ケイ</t>
    </rPh>
    <phoneticPr fontId="1"/>
  </si>
  <si>
    <t>その他対象外経費　②</t>
    <rPh sb="2" eb="3">
      <t>タ</t>
    </rPh>
    <rPh sb="3" eb="6">
      <t>タイショウガイ</t>
    </rPh>
    <rPh sb="6" eb="8">
      <t>ケイヒ</t>
    </rPh>
    <phoneticPr fontId="1"/>
  </si>
  <si>
    <t>余剰額（返還額）　Ⓐ-①</t>
    <rPh sb="0" eb="2">
      <t>ヨジョウ</t>
    </rPh>
    <rPh sb="2" eb="3">
      <t>ガク</t>
    </rPh>
    <rPh sb="4" eb="7">
      <t>ヘンカンガク</t>
    </rPh>
    <phoneticPr fontId="1"/>
  </si>
  <si>
    <t>合　計　③(①+②)</t>
    <rPh sb="0" eb="1">
      <t>ア</t>
    </rPh>
    <rPh sb="2" eb="3">
      <t>ケイ</t>
    </rPh>
    <phoneticPr fontId="1"/>
  </si>
  <si>
    <t>※地域特性を活かした事業</t>
    <rPh sb="1" eb="3">
      <t>チイキ</t>
    </rPh>
    <rPh sb="3" eb="5">
      <t>トクセイ</t>
    </rPh>
    <rPh sb="6" eb="7">
      <t>イ</t>
    </rPh>
    <rPh sb="10" eb="12">
      <t>ジギョウ</t>
    </rPh>
    <phoneticPr fontId="4"/>
  </si>
  <si>
    <t>　　事業ごとの助成金充当額内訳</t>
    <rPh sb="2" eb="4">
      <t>ジギョウ</t>
    </rPh>
    <rPh sb="7" eb="10">
      <t>ジョセイキン</t>
    </rPh>
    <rPh sb="10" eb="12">
      <t>ジュウトウ</t>
    </rPh>
    <rPh sb="12" eb="13">
      <t>ガク</t>
    </rPh>
    <rPh sb="13" eb="15">
      <t>ウチワケ</t>
    </rPh>
    <phoneticPr fontId="4"/>
  </si>
  <si>
    <t>地域のつながりづくりのための行事</t>
    <rPh sb="0" eb="2">
      <t>チイキ</t>
    </rPh>
    <rPh sb="14" eb="16">
      <t>ギョウジ</t>
    </rPh>
    <phoneticPr fontId="4"/>
  </si>
  <si>
    <t>除雪・排雪事業</t>
    <rPh sb="0" eb="2">
      <t>ジョセツ</t>
    </rPh>
    <rPh sb="3" eb="5">
      <t>ハイセツ</t>
    </rPh>
    <rPh sb="5" eb="7">
      <t>ジギョウ</t>
    </rPh>
    <phoneticPr fontId="4"/>
  </si>
  <si>
    <t>研修会・勉強会開催事業</t>
    <rPh sb="0" eb="3">
      <t>ケンシュウカイ</t>
    </rPh>
    <rPh sb="4" eb="7">
      <t>ベンキョウカイ</t>
    </rPh>
    <rPh sb="7" eb="9">
      <t>カイサイ</t>
    </rPh>
    <rPh sb="9" eb="11">
      <t>ジギョウ</t>
    </rPh>
    <phoneticPr fontId="4"/>
  </si>
  <si>
    <t>地域住民の困り事等を把握するための調査</t>
    <rPh sb="0" eb="2">
      <t>チイキ</t>
    </rPh>
    <rPh sb="2" eb="4">
      <t>ジュウミン</t>
    </rPh>
    <rPh sb="5" eb="6">
      <t>コマ</t>
    </rPh>
    <rPh sb="7" eb="8">
      <t>ゴト</t>
    </rPh>
    <rPh sb="8" eb="9">
      <t>ナド</t>
    </rPh>
    <rPh sb="10" eb="12">
      <t>ハアク</t>
    </rPh>
    <rPh sb="17" eb="19">
      <t>チョウサ</t>
    </rPh>
    <phoneticPr fontId="4"/>
  </si>
  <si>
    <t>地域住民の困り事・願い事に対応するための多様な取組</t>
    <rPh sb="0" eb="2">
      <t>チイキ</t>
    </rPh>
    <rPh sb="2" eb="4">
      <t>ジュウミン</t>
    </rPh>
    <rPh sb="5" eb="6">
      <t>コマ</t>
    </rPh>
    <rPh sb="7" eb="8">
      <t>ゴト</t>
    </rPh>
    <rPh sb="9" eb="10">
      <t>ネガ</t>
    </rPh>
    <rPh sb="11" eb="12">
      <t>ゴト</t>
    </rPh>
    <rPh sb="13" eb="15">
      <t>タイオウ</t>
    </rPh>
    <rPh sb="20" eb="22">
      <t>タヨウ</t>
    </rPh>
    <rPh sb="23" eb="25">
      <t>トリクミ</t>
    </rPh>
    <phoneticPr fontId="4"/>
  </si>
  <si>
    <t>元号</t>
    <rPh sb="0" eb="2">
      <t>ゲンゴウ</t>
    </rPh>
    <phoneticPr fontId="6"/>
  </si>
  <si>
    <t>会長名（１文字ずつスペースを入れる）</t>
    <rPh sb="0" eb="3">
      <t>カイチョウメイ</t>
    </rPh>
    <rPh sb="5" eb="7">
      <t>モジ</t>
    </rPh>
    <rPh sb="14" eb="15">
      <t>イ</t>
    </rPh>
    <phoneticPr fontId="6"/>
  </si>
  <si>
    <t>（３）－１　地域特性を活かした事業実施報告</t>
    <rPh sb="6" eb="8">
      <t>チイキ</t>
    </rPh>
    <rPh sb="8" eb="10">
      <t>トクセイ</t>
    </rPh>
    <rPh sb="11" eb="12">
      <t>イ</t>
    </rPh>
    <rPh sb="15" eb="17">
      <t>ジギョウ</t>
    </rPh>
    <rPh sb="17" eb="19">
      <t>ジッシ</t>
    </rPh>
    <rPh sb="19" eb="21">
      <t>ホウコク</t>
    </rPh>
    <phoneticPr fontId="1"/>
  </si>
  <si>
    <t>（３）－２　地域特性を活かした事業実施報告（地域のつながりづくりのための行事（行事型サロン等含む）の場合）</t>
    <rPh sb="6" eb="8">
      <t>チイキ</t>
    </rPh>
    <rPh sb="8" eb="10">
      <t>トクセイ</t>
    </rPh>
    <rPh sb="11" eb="12">
      <t>イ</t>
    </rPh>
    <rPh sb="15" eb="17">
      <t>ジギョウ</t>
    </rPh>
    <rPh sb="17" eb="19">
      <t>ジッシ</t>
    </rPh>
    <rPh sb="19" eb="21">
      <t>ホウコク</t>
    </rPh>
    <rPh sb="22" eb="24">
      <t>チイキ</t>
    </rPh>
    <rPh sb="36" eb="38">
      <t>ギョウジ</t>
    </rPh>
    <rPh sb="39" eb="41">
      <t>ギョウジ</t>
    </rPh>
    <rPh sb="41" eb="42">
      <t>ガタ</t>
    </rPh>
    <rPh sb="45" eb="46">
      <t>トウ</t>
    </rPh>
    <rPh sb="46" eb="47">
      <t>フク</t>
    </rPh>
    <rPh sb="50" eb="52">
      <t>バアイ</t>
    </rPh>
    <phoneticPr fontId="1"/>
  </si>
  <si>
    <t>（３）－３　地域特性を活かした事業実施報告（除雪・排雪事業の場合）</t>
    <rPh sb="19" eb="21">
      <t>ホウコク</t>
    </rPh>
    <rPh sb="22" eb="24">
      <t>ジョセツ</t>
    </rPh>
    <rPh sb="25" eb="27">
      <t>ハイセツ</t>
    </rPh>
    <rPh sb="27" eb="29">
      <t>ジギョウ</t>
    </rPh>
    <rPh sb="30" eb="32">
      <t>バアイ</t>
    </rPh>
    <phoneticPr fontId="1"/>
  </si>
  <si>
    <t>（３）－４  地域特性を活かした事業実施報告（研修会・勉強会開催事業の場合）</t>
    <rPh sb="20" eb="22">
      <t>ホウコク</t>
    </rPh>
    <rPh sb="23" eb="26">
      <t>ケンシュウカイ</t>
    </rPh>
    <rPh sb="27" eb="29">
      <t>ベンキョウ</t>
    </rPh>
    <rPh sb="29" eb="30">
      <t>カイ</t>
    </rPh>
    <rPh sb="30" eb="32">
      <t>カイサイ</t>
    </rPh>
    <rPh sb="32" eb="34">
      <t>ジギョウジギョウ</t>
    </rPh>
    <phoneticPr fontId="1"/>
  </si>
  <si>
    <t>（３）－５　地域特性を活かした事業実施報告（地域住民の困り事等を把握するための調査の場合）</t>
    <rPh sb="6" eb="8">
      <t>チイキ</t>
    </rPh>
    <rPh sb="8" eb="10">
      <t>トクセイ</t>
    </rPh>
    <rPh sb="11" eb="12">
      <t>イ</t>
    </rPh>
    <rPh sb="15" eb="17">
      <t>ジギョウ</t>
    </rPh>
    <rPh sb="17" eb="19">
      <t>ジッシ</t>
    </rPh>
    <rPh sb="19" eb="21">
      <t>ホウコク</t>
    </rPh>
    <rPh sb="22" eb="24">
      <t>チイキ</t>
    </rPh>
    <rPh sb="24" eb="26">
      <t>ジュウミン</t>
    </rPh>
    <rPh sb="27" eb="28">
      <t>コマ</t>
    </rPh>
    <rPh sb="29" eb="30">
      <t>ゴト</t>
    </rPh>
    <rPh sb="30" eb="31">
      <t>ナド</t>
    </rPh>
    <rPh sb="32" eb="34">
      <t>ハアク</t>
    </rPh>
    <rPh sb="39" eb="41">
      <t>チョウサ</t>
    </rPh>
    <rPh sb="42" eb="44">
      <t>バアイ</t>
    </rPh>
    <phoneticPr fontId="1"/>
  </si>
  <si>
    <t>（３）－６  地域特性を活かした事業実施報告（地域住民の困り事・願い事に対応するための多様な取組の場合）</t>
    <rPh sb="20" eb="22">
      <t>ホウコク</t>
    </rPh>
    <rPh sb="23" eb="25">
      <t>チイキ</t>
    </rPh>
    <rPh sb="25" eb="27">
      <t>ジュウミン</t>
    </rPh>
    <rPh sb="28" eb="29">
      <t>コマ</t>
    </rPh>
    <rPh sb="30" eb="31">
      <t>ゴト</t>
    </rPh>
    <rPh sb="32" eb="33">
      <t>ネガ</t>
    </rPh>
    <rPh sb="34" eb="35">
      <t>ゴト</t>
    </rPh>
    <rPh sb="36" eb="38">
      <t>タイオウ</t>
    </rPh>
    <rPh sb="43" eb="45">
      <t>タヨウ</t>
    </rPh>
    <rPh sb="46" eb="48">
      <t>トリクミ</t>
    </rPh>
    <rPh sb="49" eb="51">
      <t>バアイ</t>
    </rPh>
    <phoneticPr fontId="1"/>
  </si>
  <si>
    <t>令和</t>
    <rPh sb="0" eb="2">
      <t>レイワ</t>
    </rPh>
    <phoneticPr fontId="6"/>
  </si>
  <si>
    <t>　領収書もしくは納品書（写し可）の提出が必要です。</t>
    <rPh sb="12" eb="13">
      <t>ウツ</t>
    </rPh>
    <rPh sb="14" eb="15">
      <t>カ</t>
    </rPh>
    <rPh sb="20" eb="22">
      <t>ヒツヨウ</t>
    </rPh>
    <phoneticPr fontId="1"/>
  </si>
  <si>
    <t>＊広報紙には、次のような案内標示の記載が必要です。</t>
    <rPh sb="1" eb="3">
      <t>コウホウ</t>
    </rPh>
    <rPh sb="3" eb="4">
      <t>カミ</t>
    </rPh>
    <rPh sb="7" eb="8">
      <t>ツギ</t>
    </rPh>
    <rPh sb="12" eb="14">
      <t>アンナイ</t>
    </rPh>
    <rPh sb="14" eb="16">
      <t>ヒョウジ</t>
    </rPh>
    <rPh sb="17" eb="19">
      <t>キサイ</t>
    </rPh>
    <rPh sb="20" eb="22">
      <t>ヒツヨウ</t>
    </rPh>
    <phoneticPr fontId="1"/>
  </si>
  <si>
    <r>
      <t>＊作成した広報紙は、</t>
    </r>
    <r>
      <rPr>
        <u/>
        <sz val="11"/>
        <color theme="1"/>
        <rFont val="ＭＳ Ｐ明朝"/>
        <family val="1"/>
        <charset val="128"/>
      </rPr>
      <t>市社協に５５部提出が必要</t>
    </r>
    <r>
      <rPr>
        <sz val="11"/>
        <color theme="1"/>
        <rFont val="ＭＳ Ｐ明朝"/>
        <family val="1"/>
        <charset val="128"/>
      </rPr>
      <t>です。</t>
    </r>
    <rPh sb="1" eb="3">
      <t>サクセイ</t>
    </rPh>
    <rPh sb="5" eb="8">
      <t>コウホウシ</t>
    </rPh>
    <rPh sb="10" eb="13">
      <t>シシャキョウ</t>
    </rPh>
    <rPh sb="16" eb="17">
      <t>ブ</t>
    </rPh>
    <rPh sb="17" eb="19">
      <t>テイシュツ</t>
    </rPh>
    <rPh sb="20" eb="22">
      <t>ヒツヨウ</t>
    </rPh>
    <phoneticPr fontId="2"/>
  </si>
  <si>
    <t>年</t>
    <rPh sb="0" eb="1">
      <t>ネン</t>
    </rPh>
    <phoneticPr fontId="1"/>
  </si>
  <si>
    <t>他事業との
流用・充当額</t>
    <rPh sb="0" eb="3">
      <t>タジギョウ</t>
    </rPh>
    <rPh sb="6" eb="7">
      <t>リュウ</t>
    </rPh>
    <rPh sb="9" eb="11">
      <t>ジュウトウ</t>
    </rPh>
    <rPh sb="11" eb="12">
      <t>ガク</t>
    </rPh>
    <phoneticPr fontId="6"/>
  </si>
  <si>
    <t>桑　畠　保　夫</t>
    <rPh sb="0" eb="1">
      <t>クワ</t>
    </rPh>
    <rPh sb="2" eb="3">
      <t>ハタ</t>
    </rPh>
    <rPh sb="4" eb="5">
      <t>タモツ</t>
    </rPh>
    <rPh sb="6" eb="7">
      <t>オット</t>
    </rPh>
    <phoneticPr fontId="6"/>
  </si>
  <si>
    <r>
      <t>※↑上の初期状態で入力されている事業から、</t>
    </r>
    <r>
      <rPr>
        <u/>
        <sz val="10"/>
        <color theme="1"/>
        <rFont val="ＭＳ Ｐゴシック"/>
        <family val="3"/>
        <charset val="128"/>
      </rPr>
      <t>実施しない事業名を削除してください</t>
    </r>
    <r>
      <rPr>
        <sz val="10"/>
        <color theme="1"/>
        <rFont val="ＭＳ Ｐゴシック"/>
        <family val="3"/>
        <charset val="128"/>
      </rPr>
      <t>。</t>
    </r>
    <rPh sb="2" eb="3">
      <t>ウエ</t>
    </rPh>
    <rPh sb="4" eb="6">
      <t>ショキ</t>
    </rPh>
    <rPh sb="6" eb="8">
      <t>ジョウタイ</t>
    </rPh>
    <rPh sb="9" eb="11">
      <t>ニュウリョク</t>
    </rPh>
    <rPh sb="16" eb="18">
      <t>ジギョウ</t>
    </rPh>
    <rPh sb="21" eb="23">
      <t>ジッシ</t>
    </rPh>
    <rPh sb="26" eb="28">
      <t>ジギョウ</t>
    </rPh>
    <rPh sb="28" eb="29">
      <t>メイ</t>
    </rPh>
    <rPh sb="30" eb="32">
      <t>サクジョ</t>
    </rPh>
    <phoneticPr fontId="6"/>
  </si>
  <si>
    <t>申請書提出日（空白可）</t>
    <rPh sb="0" eb="3">
      <t>シンセイショ</t>
    </rPh>
    <rPh sb="3" eb="6">
      <t>テイシュツビ</t>
    </rPh>
    <rPh sb="7" eb="9">
      <t>クウハク</t>
    </rPh>
    <rPh sb="9" eb="10">
      <t>カ</t>
    </rPh>
    <phoneticPr fontId="6"/>
  </si>
  <si>
    <t>※R6.4.3のような形式で入力</t>
    <rPh sb="11" eb="13">
      <t>ケイシキ</t>
    </rPh>
    <rPh sb="14" eb="16">
      <t>ニュウリョク</t>
    </rPh>
    <phoneticPr fontId="6"/>
  </si>
  <si>
    <t>　１  アンケート調査      ２  住民座談会、懇談会    ３  サロン参加者等からの聞き取り</t>
    <rPh sb="9" eb="11">
      <t>チョウサ</t>
    </rPh>
    <rPh sb="20" eb="22">
      <t>ジュウミン</t>
    </rPh>
    <rPh sb="22" eb="25">
      <t>ザダンカイ</t>
    </rPh>
    <rPh sb="26" eb="29">
      <t>コンダンカイ</t>
    </rPh>
    <rPh sb="39" eb="42">
      <t>サンカシャ</t>
    </rPh>
    <rPh sb="42" eb="43">
      <t>トウ</t>
    </rPh>
    <rPh sb="46" eb="47">
      <t>キ</t>
    </rPh>
    <rPh sb="48" eb="49">
      <t>ト</t>
    </rPh>
    <phoneticPr fontId="1"/>
  </si>
  <si>
    <t xml:space="preserve">　４  個別の相談事例    ５  その他の方法（ </t>
    <phoneticPr fontId="1"/>
  </si>
  <si>
    <t>）</t>
    <phoneticPr fontId="6"/>
  </si>
  <si>
    <r>
      <t>地区社協代表者名義</t>
    </r>
    <r>
      <rPr>
        <b/>
        <sz val="11"/>
        <color theme="1"/>
        <rFont val="ＭＳ Ｐゴシック"/>
        <family val="3"/>
        <charset val="128"/>
      </rPr>
      <t>（代表者の名前はその下のセル）</t>
    </r>
    <rPh sb="0" eb="4">
      <t>チクシャキョウ</t>
    </rPh>
    <rPh sb="4" eb="7">
      <t>ダイヒョウシャ</t>
    </rPh>
    <rPh sb="7" eb="9">
      <t>メイギ</t>
    </rPh>
    <rPh sb="10" eb="13">
      <t>ダイヒョウシャ</t>
    </rPh>
    <rPh sb="14" eb="16">
      <t>ナマエ</t>
    </rPh>
    <rPh sb="19" eb="20">
      <t>シタ</t>
    </rPh>
    <phoneticPr fontId="6"/>
  </si>
  <si>
    <t>合計額</t>
    <rPh sb="0" eb="3">
      <t>ゴウケイガク</t>
    </rPh>
    <phoneticPr fontId="4"/>
  </si>
  <si>
    <t>Ⓐの決算額</t>
    <phoneticPr fontId="4"/>
  </si>
  <si>
    <r>
      <t>※</t>
    </r>
    <r>
      <rPr>
        <b/>
        <u/>
        <sz val="11"/>
        <color theme="1"/>
        <rFont val="ＭＳ Ｐゴシック"/>
        <family val="3"/>
        <charset val="128"/>
      </rPr>
      <t>会長以外（会長代行など）の場合のみ</t>
    </r>
    <r>
      <rPr>
        <u/>
        <sz val="11"/>
        <color theme="1"/>
        <rFont val="ＭＳ Ｐゴシック"/>
        <family val="3"/>
        <charset val="128"/>
      </rPr>
      <t>直接入力して変更</t>
    </r>
    <r>
      <rPr>
        <sz val="11"/>
        <color theme="1"/>
        <rFont val="ＭＳ Ｐゴシック"/>
        <family val="3"/>
        <charset val="128"/>
      </rPr>
      <t>してください。</t>
    </r>
    <rPh sb="1" eb="3">
      <t>カイチョウ</t>
    </rPh>
    <rPh sb="3" eb="5">
      <t>イガイ</t>
    </rPh>
    <rPh sb="6" eb="8">
      <t>カイチョウ</t>
    </rPh>
    <rPh sb="8" eb="10">
      <t>ダイコウ</t>
    </rPh>
    <rPh sb="14" eb="16">
      <t>バアイ</t>
    </rPh>
    <rPh sb="18" eb="20">
      <t>チョクセツ</t>
    </rPh>
    <rPh sb="20" eb="22">
      <t>ニュウリョク</t>
    </rPh>
    <rPh sb="24" eb="26">
      <t>ヘンコウ</t>
    </rPh>
    <phoneticPr fontId="6"/>
  </si>
  <si>
    <t>①の決算額</t>
    <phoneticPr fontId="4"/>
  </si>
  <si>
    <r>
      <t>　　</t>
    </r>
    <r>
      <rPr>
        <sz val="9"/>
        <color theme="1"/>
        <rFont val="ＭＳ Ｐ明朝"/>
        <family val="1"/>
        <charset val="128"/>
      </rPr>
      <t>（合計額がⒶ又は①のいずれか低い方の額と一致すること）</t>
    </r>
    <rPh sb="3" eb="6">
      <t>ゴウケイガク</t>
    </rPh>
    <rPh sb="8" eb="9">
      <t>マタ</t>
    </rPh>
    <rPh sb="16" eb="17">
      <t>ヒク</t>
    </rPh>
    <rPh sb="18" eb="19">
      <t>ホウ</t>
    </rPh>
    <rPh sb="20" eb="21">
      <t>ガク</t>
    </rPh>
    <rPh sb="22" eb="24">
      <t>イッチ</t>
    </rPh>
    <phoneticPr fontId="4"/>
  </si>
  <si>
    <t>諸謝金</t>
    <rPh sb="0" eb="3">
      <t>ショシャキン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</si>
</sst>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quot;令和 &quot;#&quot; 年度&quot;"/>
    <numFmt numFmtId="178" formatCode="#"/>
    <numFmt numFmtId="179" formatCode="#,###_ "/>
    <numFmt numFmtId="180" formatCode="&quot;令和 &quot;#"/>
    <numFmt numFmtId="181" formatCode="#,##0_ "/>
    <numFmt numFmtId="182" formatCode="#,##0_ ;[Red]\-#,##0\ "/>
    <numFmt numFmtId="183" formatCode="&quot;(対象者&quot;#&quot;人)&quot;"/>
    <numFmt numFmtId="184" formatCode="[$-411]ge\.m\.d;@"/>
    <numFmt numFmtId="185" formatCode="e"/>
    <numFmt numFmtId="186" formatCode="m"/>
    <numFmt numFmtId="187" formatCode="d"/>
  </numFmts>
  <fonts count="4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3"/>
      <charset val="128"/>
      <scheme val="minor"/>
    </font>
    <font>
      <b/>
      <sz val="14"/>
      <color rgb="FFFF0000"/>
      <name val="ＭＳ Ｐゴシック"/>
      <family val="3"/>
      <charset val="128"/>
    </font>
    <font>
      <sz val="11"/>
      <color theme="1"/>
      <name val="ＭＳ Ｐゴシック"/>
      <family val="3"/>
      <charset val="128"/>
    </font>
    <font>
      <sz val="11"/>
      <color theme="1"/>
      <name val="ＭＳ ゴシック"/>
      <family val="3"/>
      <charset val="128"/>
    </font>
    <font>
      <b/>
      <sz val="14"/>
      <color indexed="81"/>
      <name val="MS P ゴシック"/>
      <family val="3"/>
      <charset val="128"/>
    </font>
    <font>
      <b/>
      <u/>
      <sz val="14"/>
      <color indexed="81"/>
      <name val="MS P ゴシック"/>
      <family val="3"/>
      <charset val="128"/>
    </font>
    <font>
      <b/>
      <sz val="13"/>
      <color indexed="81"/>
      <name val="MS P ゴシック"/>
      <family val="3"/>
      <charset val="128"/>
    </font>
    <font>
      <b/>
      <u/>
      <sz val="13"/>
      <color indexed="81"/>
      <name val="MS P ゴシック"/>
      <family val="3"/>
      <charset val="128"/>
    </font>
    <font>
      <u/>
      <sz val="11"/>
      <color theme="1"/>
      <name val="ＭＳ 明朝"/>
      <family val="1"/>
      <charset val="128"/>
    </font>
    <font>
      <sz val="11"/>
      <color theme="1"/>
      <name val="ＭＳ Ｐ明朝"/>
      <family val="1"/>
      <charset val="128"/>
    </font>
    <font>
      <sz val="11"/>
      <color indexed="8"/>
      <name val="ＭＳ Ｐ明朝"/>
      <family val="1"/>
      <charset val="128"/>
    </font>
    <font>
      <sz val="11"/>
      <color rgb="FFFF0000"/>
      <name val="ＭＳ Ｐ明朝"/>
      <family val="1"/>
      <charset val="128"/>
    </font>
    <font>
      <b/>
      <sz val="12"/>
      <color rgb="FFFFFF00"/>
      <name val="ＭＳ Ｐ明朝"/>
      <family val="1"/>
      <charset val="128"/>
    </font>
    <font>
      <sz val="12"/>
      <color indexed="8"/>
      <name val="ＭＳ Ｐ明朝"/>
      <family val="1"/>
      <charset val="128"/>
    </font>
    <font>
      <sz val="16"/>
      <color indexed="8"/>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11"/>
      <color rgb="FFFFFF00"/>
      <name val="ＭＳ Ｐ明朝"/>
      <family val="1"/>
      <charset val="128"/>
    </font>
    <font>
      <sz val="10.5"/>
      <name val="ＭＳ Ｐ明朝"/>
      <family val="1"/>
      <charset val="128"/>
    </font>
    <font>
      <sz val="12"/>
      <name val="ＭＳ Ｐ明朝"/>
      <family val="1"/>
      <charset val="128"/>
    </font>
    <font>
      <sz val="16"/>
      <name val="ＭＳ Ｐ明朝"/>
      <family val="1"/>
      <charset val="128"/>
    </font>
    <font>
      <b/>
      <sz val="11"/>
      <color theme="1"/>
      <name val="ＭＳ Ｐ明朝"/>
      <family val="1"/>
      <charset val="128"/>
    </font>
    <font>
      <u/>
      <sz val="11"/>
      <color theme="1"/>
      <name val="ＭＳ Ｐ明朝"/>
      <family val="1"/>
      <charset val="128"/>
    </font>
    <font>
      <sz val="10"/>
      <color theme="1"/>
      <name val="ＭＳ Ｐゴシック"/>
      <family val="3"/>
      <charset val="128"/>
    </font>
    <font>
      <sz val="9"/>
      <color theme="1"/>
      <name val="ＭＳ Ｐ明朝"/>
      <family val="1"/>
      <charset val="128"/>
    </font>
    <font>
      <u/>
      <sz val="10"/>
      <color theme="1"/>
      <name val="ＭＳ Ｐゴシック"/>
      <family val="3"/>
      <charset val="128"/>
    </font>
    <font>
      <sz val="11"/>
      <color theme="1"/>
      <name val="ＭＳ Ｐゴシック"/>
      <family val="3"/>
      <charset val="128"/>
      <scheme val="major"/>
    </font>
    <font>
      <b/>
      <sz val="9"/>
      <color indexed="81"/>
      <name val="MS P ゴシック"/>
      <family val="3"/>
      <charset val="128"/>
    </font>
    <font>
      <b/>
      <sz val="11"/>
      <color theme="1"/>
      <name val="ＭＳ Ｐゴシック"/>
      <family val="3"/>
      <charset val="128"/>
    </font>
    <font>
      <u/>
      <sz val="11"/>
      <color theme="1"/>
      <name val="ＭＳ Ｐゴシック"/>
      <family val="3"/>
      <charset val="128"/>
    </font>
    <font>
      <b/>
      <u/>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84">
    <border>
      <left/>
      <right/>
      <top/>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medium">
        <color indexed="64"/>
      </left>
      <right/>
      <top style="dashed">
        <color indexed="64"/>
      </top>
      <bottom style="medium">
        <color indexed="64"/>
      </bottom>
      <diagonal style="thin">
        <color indexed="64"/>
      </diagonal>
    </border>
    <border diagonalUp="1">
      <left/>
      <right/>
      <top style="dashed">
        <color indexed="64"/>
      </top>
      <bottom style="medium">
        <color indexed="64"/>
      </bottom>
      <diagonal style="thin">
        <color indexed="64"/>
      </diagonal>
    </border>
    <border diagonalUp="1">
      <left/>
      <right style="medium">
        <color indexed="64"/>
      </right>
      <top style="dashed">
        <color indexed="64"/>
      </top>
      <bottom style="medium">
        <color indexed="64"/>
      </bottom>
      <diagonal style="thin">
        <color indexed="64"/>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38" fontId="8" fillId="0" borderId="0" applyFont="0" applyFill="0" applyBorder="0" applyAlignment="0" applyProtection="0">
      <alignment vertical="center"/>
    </xf>
  </cellStyleXfs>
  <cellXfs count="562">
    <xf numFmtId="0" fontId="0" fillId="0" borderId="0" xfId="0">
      <alignment vertical="center"/>
    </xf>
    <xf numFmtId="0" fontId="5" fillId="0" borderId="0" xfId="0" applyFont="1">
      <alignment vertical="center"/>
    </xf>
    <xf numFmtId="177" fontId="5" fillId="0" borderId="0" xfId="0" applyNumberFormat="1" applyFont="1" applyAlignment="1">
      <alignment horizontal="right" vertical="center"/>
    </xf>
    <xf numFmtId="0" fontId="5" fillId="0" borderId="0" xfId="0" applyFont="1" applyAlignment="1">
      <alignment horizontal="center" vertical="center"/>
    </xf>
    <xf numFmtId="0" fontId="5" fillId="0" borderId="22" xfId="0" applyFont="1" applyBorder="1">
      <alignment vertical="center"/>
    </xf>
    <xf numFmtId="0" fontId="5" fillId="0" borderId="1" xfId="0" applyFont="1" applyBorder="1" applyAlignment="1">
      <alignment horizontal="right" vertical="center"/>
    </xf>
    <xf numFmtId="177" fontId="5" fillId="2" borderId="22" xfId="0" applyNumberFormat="1" applyFont="1" applyFill="1" applyBorder="1" applyAlignment="1" applyProtection="1">
      <alignment horizontal="right" vertical="center"/>
      <protection locked="0"/>
    </xf>
    <xf numFmtId="0" fontId="5" fillId="2" borderId="22" xfId="0" applyFont="1" applyFill="1" applyBorder="1" applyProtection="1">
      <alignment vertical="center"/>
      <protection locked="0"/>
    </xf>
    <xf numFmtId="180" fontId="5" fillId="2" borderId="22" xfId="0" applyNumberFormat="1" applyFont="1" applyFill="1" applyBorder="1" applyProtection="1">
      <alignment vertical="center"/>
      <protection locked="0"/>
    </xf>
    <xf numFmtId="0" fontId="10" fillId="0" borderId="0" xfId="0" applyFont="1">
      <alignment vertical="center"/>
    </xf>
    <xf numFmtId="0" fontId="10" fillId="0" borderId="22" xfId="0" applyFont="1" applyBorder="1" applyProtection="1">
      <alignment vertical="center"/>
      <protection locked="0"/>
    </xf>
    <xf numFmtId="38" fontId="11" fillId="0" borderId="22" xfId="1" applyFont="1" applyFill="1" applyBorder="1" applyProtection="1">
      <alignment vertical="center"/>
    </xf>
    <xf numFmtId="0" fontId="17" fillId="0" borderId="0" xfId="0" applyFont="1">
      <alignment vertical="center"/>
    </xf>
    <xf numFmtId="0" fontId="17" fillId="0" borderId="0" xfId="0" applyFont="1" applyProtection="1">
      <alignment vertical="center"/>
      <protection locked="0"/>
    </xf>
    <xf numFmtId="0" fontId="17" fillId="0" borderId="0" xfId="0" applyFont="1" applyAlignment="1">
      <alignment horizontal="right" vertical="center"/>
    </xf>
    <xf numFmtId="0" fontId="19" fillId="0" borderId="8" xfId="0" applyFont="1" applyBorder="1">
      <alignment vertical="center"/>
    </xf>
    <xf numFmtId="0" fontId="17" fillId="0" borderId="4" xfId="0" applyFont="1" applyBorder="1">
      <alignment vertical="center"/>
    </xf>
    <xf numFmtId="0" fontId="17" fillId="0" borderId="11" xfId="0" applyFont="1" applyBorder="1">
      <alignment vertical="center"/>
    </xf>
    <xf numFmtId="0" fontId="17" fillId="0" borderId="12" xfId="0" applyFont="1" applyBorder="1">
      <alignment vertical="center"/>
    </xf>
    <xf numFmtId="0" fontId="20" fillId="0" borderId="0" xfId="0" applyFont="1">
      <alignment vertical="center"/>
    </xf>
    <xf numFmtId="176" fontId="17" fillId="0" borderId="0" xfId="0" applyNumberFormat="1" applyFont="1">
      <alignment vertical="center"/>
    </xf>
    <xf numFmtId="0" fontId="26" fillId="0" borderId="0" xfId="0" applyFont="1">
      <alignment vertical="center"/>
    </xf>
    <xf numFmtId="0" fontId="23" fillId="0" borderId="0" xfId="0" applyFont="1">
      <alignment vertical="center"/>
    </xf>
    <xf numFmtId="0" fontId="23" fillId="0" borderId="0" xfId="0" applyFont="1" applyAlignment="1">
      <alignment horizontal="right" vertical="center"/>
    </xf>
    <xf numFmtId="38" fontId="17" fillId="0" borderId="0" xfId="1" applyFont="1" applyAlignment="1" applyProtection="1">
      <alignment vertical="center"/>
    </xf>
    <xf numFmtId="0" fontId="23" fillId="0" borderId="8" xfId="0" applyFont="1" applyBorder="1">
      <alignment vertical="center"/>
    </xf>
    <xf numFmtId="0" fontId="23" fillId="0" borderId="12" xfId="0" applyFont="1" applyBorder="1">
      <alignment vertical="center"/>
    </xf>
    <xf numFmtId="38" fontId="17" fillId="0" borderId="0" xfId="1" applyFont="1" applyBorder="1" applyAlignment="1" applyProtection="1">
      <alignment vertical="center"/>
    </xf>
    <xf numFmtId="38" fontId="5" fillId="2" borderId="22" xfId="1" applyFont="1" applyFill="1" applyBorder="1" applyProtection="1">
      <alignment vertical="center"/>
      <protection locked="0"/>
    </xf>
    <xf numFmtId="0" fontId="23" fillId="2" borderId="14" xfId="0" applyFont="1" applyFill="1" applyBorder="1" applyProtection="1">
      <alignment vertical="center"/>
      <protection locked="0"/>
    </xf>
    <xf numFmtId="0" fontId="23" fillId="2" borderId="13" xfId="0" applyFont="1" applyFill="1" applyBorder="1" applyProtection="1">
      <alignment vertical="center"/>
      <protection locked="0"/>
    </xf>
    <xf numFmtId="0" fontId="23" fillId="2" borderId="1" xfId="0" applyFont="1" applyFill="1" applyBorder="1" applyProtection="1">
      <alignment vertical="center"/>
      <protection locked="0"/>
    </xf>
    <xf numFmtId="0" fontId="23" fillId="2" borderId="5" xfId="0" applyFont="1" applyFill="1" applyBorder="1" applyProtection="1">
      <alignment vertical="center"/>
      <protection locked="0"/>
    </xf>
    <xf numFmtId="176" fontId="23" fillId="0" borderId="9" xfId="0" applyNumberFormat="1" applyFont="1" applyBorder="1">
      <alignment vertical="center"/>
    </xf>
    <xf numFmtId="176" fontId="23" fillId="0" borderId="8" xfId="0" applyNumberFormat="1" applyFont="1" applyBorder="1">
      <alignment vertical="center"/>
    </xf>
    <xf numFmtId="181" fontId="23" fillId="2" borderId="9" xfId="0" applyNumberFormat="1" applyFont="1" applyFill="1" applyBorder="1" applyProtection="1">
      <alignment vertical="center"/>
      <protection locked="0"/>
    </xf>
    <xf numFmtId="181" fontId="23" fillId="2" borderId="8" xfId="0" applyNumberFormat="1" applyFont="1" applyFill="1" applyBorder="1" applyProtection="1">
      <alignment vertical="center"/>
      <protection locked="0"/>
    </xf>
    <xf numFmtId="181" fontId="17" fillId="0" borderId="9" xfId="0" applyNumberFormat="1" applyFont="1" applyBorder="1">
      <alignment vertical="center"/>
    </xf>
    <xf numFmtId="181" fontId="17" fillId="0" borderId="8" xfId="0" applyNumberFormat="1" applyFont="1" applyBorder="1">
      <alignment vertical="center"/>
    </xf>
    <xf numFmtId="182" fontId="17" fillId="2" borderId="9" xfId="1" applyNumberFormat="1" applyFont="1" applyFill="1" applyBorder="1" applyAlignment="1" applyProtection="1">
      <alignment vertical="center"/>
      <protection locked="0"/>
    </xf>
    <xf numFmtId="182" fontId="17" fillId="2" borderId="8" xfId="1" applyNumberFormat="1" applyFont="1" applyFill="1" applyBorder="1" applyAlignment="1" applyProtection="1">
      <alignment vertical="center"/>
      <protection locked="0"/>
    </xf>
    <xf numFmtId="0" fontId="5" fillId="0" borderId="0" xfId="0" applyFont="1" applyProtection="1">
      <alignment vertical="center"/>
      <protection locked="0"/>
    </xf>
    <xf numFmtId="0" fontId="0" fillId="0" borderId="0" xfId="0" applyProtection="1">
      <alignment vertical="center"/>
      <protection locked="0"/>
    </xf>
    <xf numFmtId="178" fontId="5" fillId="0" borderId="0" xfId="0" applyNumberFormat="1" applyFont="1" applyAlignment="1">
      <alignment horizontal="right" vertical="center"/>
    </xf>
    <xf numFmtId="0" fontId="17" fillId="2" borderId="0" xfId="0" applyFont="1" applyFill="1" applyProtection="1">
      <alignment vertical="center"/>
      <protection locked="0"/>
    </xf>
    <xf numFmtId="0" fontId="23" fillId="2" borderId="3" xfId="0" applyFont="1" applyFill="1" applyBorder="1" applyAlignment="1" applyProtection="1">
      <alignment horizontal="center" vertical="center"/>
      <protection locked="0"/>
    </xf>
    <xf numFmtId="0" fontId="23" fillId="0" borderId="9" xfId="0" applyFont="1" applyBorder="1" applyAlignment="1">
      <alignment horizontal="left" vertical="center"/>
    </xf>
    <xf numFmtId="0" fontId="17" fillId="0" borderId="13" xfId="0" applyFont="1" applyBorder="1">
      <alignment vertical="center"/>
    </xf>
    <xf numFmtId="0" fontId="35" fillId="0" borderId="0" xfId="0" applyFont="1">
      <alignment vertical="center"/>
    </xf>
    <xf numFmtId="185" fontId="5" fillId="0" borderId="0" xfId="0" applyNumberFormat="1" applyFont="1" applyAlignment="1">
      <alignment horizontal="center" vertical="center"/>
    </xf>
    <xf numFmtId="186" fontId="5" fillId="0" borderId="0" xfId="0" applyNumberFormat="1" applyFont="1" applyAlignment="1">
      <alignment horizontal="center" vertical="center"/>
    </xf>
    <xf numFmtId="187" fontId="5" fillId="0" borderId="0" xfId="0" applyNumberFormat="1" applyFont="1" applyAlignment="1">
      <alignment horizontal="center" vertical="center"/>
    </xf>
    <xf numFmtId="0" fontId="23" fillId="0" borderId="9" xfId="0" applyFont="1" applyBorder="1" applyAlignment="1">
      <alignment horizontal="center" vertical="center"/>
    </xf>
    <xf numFmtId="0" fontId="23" fillId="0" borderId="14" xfId="0" applyFont="1" applyBorder="1" applyAlignment="1">
      <alignment vertical="center" wrapText="1"/>
    </xf>
    <xf numFmtId="0" fontId="23" fillId="0" borderId="9" xfId="0" applyFont="1" applyBorder="1">
      <alignment vertical="center"/>
    </xf>
    <xf numFmtId="0" fontId="23" fillId="0" borderId="10" xfId="0" applyFont="1" applyBorder="1">
      <alignment vertical="center"/>
    </xf>
    <xf numFmtId="0" fontId="23" fillId="0" borderId="7" xfId="0" applyFont="1" applyBorder="1">
      <alignment vertical="center"/>
    </xf>
    <xf numFmtId="0" fontId="23" fillId="0" borderId="0" xfId="0" applyFont="1" applyAlignment="1">
      <alignment horizontal="center" vertical="center"/>
    </xf>
    <xf numFmtId="0" fontId="23" fillId="2" borderId="13" xfId="0" applyFont="1" applyFill="1" applyBorder="1">
      <alignment vertical="center"/>
    </xf>
    <xf numFmtId="0" fontId="23" fillId="0" borderId="4" xfId="0" applyFont="1" applyBorder="1">
      <alignment vertical="center"/>
    </xf>
    <xf numFmtId="0" fontId="23" fillId="0" borderId="1" xfId="0" applyFont="1" applyBorder="1">
      <alignment vertical="center"/>
    </xf>
    <xf numFmtId="0" fontId="23" fillId="0" borderId="3" xfId="0" applyFont="1" applyBorder="1">
      <alignment vertical="center"/>
    </xf>
    <xf numFmtId="0" fontId="27" fillId="0" borderId="0" xfId="0" applyFont="1">
      <alignment vertical="center"/>
    </xf>
    <xf numFmtId="0" fontId="23" fillId="0" borderId="1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0" xfId="0" applyFont="1" applyAlignment="1">
      <alignment horizontal="left" vertical="center" wrapText="1"/>
    </xf>
    <xf numFmtId="0" fontId="23" fillId="0" borderId="6" xfId="0" applyFont="1" applyBorder="1">
      <alignment vertical="center"/>
    </xf>
    <xf numFmtId="0" fontId="23" fillId="0" borderId="10" xfId="0" applyFont="1" applyBorder="1" applyAlignment="1">
      <alignment horizontal="center" vertical="center"/>
    </xf>
    <xf numFmtId="0" fontId="23" fillId="0" borderId="10" xfId="0" applyFont="1" applyBorder="1" applyAlignment="1">
      <alignment horizontal="left" vertical="center"/>
    </xf>
    <xf numFmtId="0" fontId="23" fillId="0" borderId="7" xfId="0" applyFont="1" applyBorder="1" applyAlignment="1">
      <alignment horizontal="left" vertical="center"/>
    </xf>
    <xf numFmtId="0" fontId="23" fillId="0" borderId="6" xfId="0" applyFont="1" applyBorder="1" applyAlignment="1">
      <alignment horizontal="right" vertical="center"/>
    </xf>
    <xf numFmtId="0" fontId="17" fillId="0" borderId="0" xfId="0" applyFont="1" applyAlignment="1">
      <alignment vertical="center" wrapText="1"/>
    </xf>
    <xf numFmtId="181" fontId="17" fillId="2" borderId="9" xfId="0" applyNumberFormat="1" applyFont="1" applyFill="1" applyBorder="1">
      <alignment vertical="center"/>
    </xf>
    <xf numFmtId="181" fontId="17" fillId="2" borderId="8" xfId="0" applyNumberFormat="1" applyFont="1" applyFill="1" applyBorder="1">
      <alignment vertical="center"/>
    </xf>
    <xf numFmtId="176" fontId="17" fillId="0" borderId="9" xfId="0" applyNumberFormat="1" applyFont="1" applyBorder="1">
      <alignment vertical="center"/>
    </xf>
    <xf numFmtId="176" fontId="17" fillId="0" borderId="8" xfId="0" applyNumberFormat="1" applyFont="1" applyBorder="1">
      <alignment vertical="center"/>
    </xf>
    <xf numFmtId="0" fontId="17" fillId="0" borderId="9" xfId="0" applyFont="1" applyBorder="1">
      <alignment vertical="center"/>
    </xf>
    <xf numFmtId="0" fontId="17" fillId="0" borderId="8" xfId="0" applyFont="1" applyBorder="1">
      <alignment vertical="center"/>
    </xf>
    <xf numFmtId="0" fontId="17" fillId="0" borderId="0" xfId="0" applyFont="1" applyAlignment="1">
      <alignment horizontal="center" vertical="center"/>
    </xf>
    <xf numFmtId="0" fontId="17" fillId="0" borderId="1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10" xfId="0" applyFont="1" applyBorder="1">
      <alignment vertical="center"/>
    </xf>
    <xf numFmtId="0" fontId="17" fillId="0" borderId="7" xfId="0" applyFont="1" applyBorder="1">
      <alignment vertical="center"/>
    </xf>
    <xf numFmtId="0" fontId="17" fillId="0" borderId="14" xfId="0" applyFont="1" applyBorder="1">
      <alignment vertical="center"/>
    </xf>
    <xf numFmtId="0" fontId="17" fillId="0" borderId="9" xfId="0" applyFont="1" applyBorder="1" applyAlignment="1">
      <alignment horizontal="right" vertical="center"/>
    </xf>
    <xf numFmtId="0" fontId="17" fillId="0" borderId="5" xfId="0" applyFont="1" applyBorder="1">
      <alignment vertical="center"/>
    </xf>
    <xf numFmtId="0" fontId="17" fillId="0" borderId="1" xfId="0" applyFont="1" applyBorder="1">
      <alignment vertical="center"/>
    </xf>
    <xf numFmtId="0" fontId="17" fillId="0" borderId="6" xfId="0" applyFont="1" applyBorder="1">
      <alignment vertical="center"/>
    </xf>
    <xf numFmtId="0" fontId="17" fillId="2" borderId="9" xfId="0" applyFont="1" applyFill="1" applyBorder="1">
      <alignment vertical="center"/>
    </xf>
    <xf numFmtId="0" fontId="17" fillId="0" borderId="3" xfId="0" applyFont="1" applyBorder="1" applyAlignment="1">
      <alignment horizontal="center" vertical="center"/>
    </xf>
    <xf numFmtId="0" fontId="17" fillId="0" borderId="65" xfId="0" applyFont="1" applyBorder="1">
      <alignment vertical="center"/>
    </xf>
    <xf numFmtId="0" fontId="17" fillId="0" borderId="64" xfId="0" applyFont="1" applyBorder="1">
      <alignment vertical="center"/>
    </xf>
    <xf numFmtId="0" fontId="17" fillId="0" borderId="63" xfId="0" applyFont="1" applyBorder="1">
      <alignment vertical="center"/>
    </xf>
    <xf numFmtId="0" fontId="17" fillId="2" borderId="13" xfId="0" applyFont="1" applyFill="1" applyBorder="1">
      <alignment vertical="center"/>
    </xf>
    <xf numFmtId="0" fontId="17" fillId="2" borderId="0" xfId="0" applyFont="1" applyFill="1">
      <alignment vertical="center"/>
    </xf>
    <xf numFmtId="0" fontId="17" fillId="2" borderId="13" xfId="0" applyFont="1" applyFill="1" applyBorder="1" applyProtection="1">
      <alignment vertical="center"/>
      <protection locked="0"/>
    </xf>
    <xf numFmtId="0" fontId="17" fillId="2" borderId="4" xfId="0" applyFont="1" applyFill="1" applyBorder="1" applyProtection="1">
      <alignment vertical="center"/>
      <protection locked="0"/>
    </xf>
    <xf numFmtId="181" fontId="23" fillId="2" borderId="9" xfId="0" applyNumberFormat="1" applyFont="1" applyFill="1" applyBorder="1">
      <alignment vertical="center"/>
    </xf>
    <xf numFmtId="181" fontId="23" fillId="2" borderId="8" xfId="0" applyNumberFormat="1" applyFont="1" applyFill="1" applyBorder="1">
      <alignment vertical="center"/>
    </xf>
    <xf numFmtId="0" fontId="23" fillId="0" borderId="11" xfId="0" applyFont="1" applyBorder="1">
      <alignment vertical="center"/>
    </xf>
    <xf numFmtId="0" fontId="30" fillId="0" borderId="0" xfId="0" applyFont="1">
      <alignment vertical="center"/>
    </xf>
    <xf numFmtId="0" fontId="23" fillId="2" borderId="0" xfId="0" applyFont="1" applyFill="1">
      <alignment vertical="center"/>
    </xf>
    <xf numFmtId="0" fontId="23" fillId="0" borderId="14" xfId="0" applyFont="1" applyBorder="1">
      <alignment vertical="center"/>
    </xf>
    <xf numFmtId="0" fontId="23" fillId="0" borderId="5" xfId="0" applyFont="1" applyBorder="1">
      <alignment vertical="center"/>
    </xf>
    <xf numFmtId="0" fontId="27" fillId="0" borderId="0" xfId="0" applyFont="1" applyAlignment="1">
      <alignment vertical="center" wrapText="1"/>
    </xf>
    <xf numFmtId="0" fontId="23" fillId="0" borderId="9" xfId="0" applyFont="1" applyBorder="1" applyAlignment="1">
      <alignment horizontal="left" vertical="center" wrapText="1"/>
    </xf>
    <xf numFmtId="0" fontId="23" fillId="0" borderId="13" xfId="0" applyFont="1" applyBorder="1">
      <alignment vertical="center"/>
    </xf>
    <xf numFmtId="0" fontId="23" fillId="0" borderId="13" xfId="0" applyFont="1" applyBorder="1" applyAlignment="1">
      <alignment horizontal="left" vertical="center" wrapText="1"/>
    </xf>
    <xf numFmtId="0" fontId="23" fillId="0" borderId="0" xfId="0" applyFont="1" applyAlignment="1">
      <alignment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179" fontId="5" fillId="0" borderId="1" xfId="0" applyNumberFormat="1" applyFont="1" applyBorder="1" applyAlignment="1">
      <alignment vertical="center" shrinkToFit="1"/>
    </xf>
    <xf numFmtId="0" fontId="0" fillId="0" borderId="1" xfId="0" applyBorder="1" applyAlignment="1">
      <alignment vertical="center" shrinkToFit="1"/>
    </xf>
    <xf numFmtId="181" fontId="5" fillId="0" borderId="72" xfId="0" applyNumberFormat="1" applyFont="1" applyBorder="1" applyAlignment="1">
      <alignment vertical="center" shrinkToFit="1"/>
    </xf>
    <xf numFmtId="181" fontId="0" fillId="0" borderId="67" xfId="0" applyNumberFormat="1" applyBorder="1" applyAlignment="1">
      <alignment vertical="center" shrinkToFit="1"/>
    </xf>
    <xf numFmtId="181" fontId="0" fillId="0" borderId="73" xfId="0" applyNumberFormat="1" applyBorder="1" applyAlignment="1">
      <alignment vertical="center" shrinkToFit="1"/>
    </xf>
    <xf numFmtId="181" fontId="5" fillId="0" borderId="74" xfId="0" applyNumberFormat="1" applyFont="1" applyBorder="1" applyAlignment="1">
      <alignment vertical="center" shrinkToFit="1"/>
    </xf>
    <xf numFmtId="181" fontId="0" fillId="0" borderId="75" xfId="0" applyNumberFormat="1" applyBorder="1" applyAlignment="1">
      <alignment vertical="center" shrinkToFit="1"/>
    </xf>
    <xf numFmtId="181" fontId="0" fillId="0" borderId="76" xfId="0" applyNumberFormat="1" applyBorder="1" applyAlignment="1">
      <alignment vertical="center" shrinkToFit="1"/>
    </xf>
    <xf numFmtId="179" fontId="5" fillId="0" borderId="9" xfId="0" applyNumberFormat="1" applyFont="1" applyBorder="1" applyAlignment="1">
      <alignment vertical="center" shrinkToFit="1"/>
    </xf>
    <xf numFmtId="0" fontId="0" fillId="0" borderId="9" xfId="0" applyBorder="1" applyAlignment="1">
      <alignment vertical="center" shrinkToFit="1"/>
    </xf>
    <xf numFmtId="181" fontId="5" fillId="0" borderId="50" xfId="0" applyNumberFormat="1" applyFont="1" applyBorder="1" applyAlignment="1">
      <alignment vertical="center" shrinkToFit="1"/>
    </xf>
    <xf numFmtId="181" fontId="0" fillId="0" borderId="9" xfId="0" applyNumberFormat="1" applyBorder="1" applyAlignment="1">
      <alignment vertical="center" shrinkToFit="1"/>
    </xf>
    <xf numFmtId="181" fontId="0" fillId="0" borderId="51" xfId="0" applyNumberFormat="1" applyBorder="1" applyAlignment="1">
      <alignment vertical="center" shrinkToFit="1"/>
    </xf>
    <xf numFmtId="181" fontId="5" fillId="0" borderId="70" xfId="0" applyNumberFormat="1" applyFont="1" applyBorder="1" applyAlignment="1">
      <alignment vertical="center" shrinkToFit="1"/>
    </xf>
    <xf numFmtId="181" fontId="0" fillId="0" borderId="35" xfId="0" applyNumberFormat="1" applyBorder="1" applyAlignment="1">
      <alignment vertical="center" shrinkToFit="1"/>
    </xf>
    <xf numFmtId="181" fontId="0" fillId="0" borderId="36" xfId="0" applyNumberFormat="1" applyBorder="1" applyAlignment="1">
      <alignment vertical="center" shrinkToFit="1"/>
    </xf>
    <xf numFmtId="0" fontId="7" fillId="0" borderId="66" xfId="0" applyFont="1" applyBorder="1" applyAlignment="1">
      <alignment vertical="center" wrapText="1"/>
    </xf>
    <xf numFmtId="0" fontId="7" fillId="0" borderId="67" xfId="0" applyFont="1" applyBorder="1" applyAlignment="1">
      <alignment vertical="center" wrapText="1"/>
    </xf>
    <xf numFmtId="179" fontId="5" fillId="0" borderId="5" xfId="0" applyNumberFormat="1" applyFont="1" applyBorder="1" applyAlignment="1">
      <alignment vertical="center" shrinkToFi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179" fontId="5" fillId="0" borderId="14" xfId="0" applyNumberFormat="1" applyFont="1" applyBorder="1" applyAlignment="1">
      <alignment vertical="center" shrinkToFit="1"/>
    </xf>
    <xf numFmtId="0" fontId="0" fillId="0" borderId="8" xfId="0" applyBorder="1" applyAlignment="1">
      <alignment vertical="center" shrinkToFit="1"/>
    </xf>
    <xf numFmtId="181" fontId="5" fillId="0" borderId="41" xfId="0" applyNumberFormat="1" applyFont="1" applyBorder="1" applyAlignment="1">
      <alignment vertical="center" shrinkToFit="1"/>
    </xf>
    <xf numFmtId="181" fontId="0" fillId="0" borderId="41" xfId="0" applyNumberFormat="1" applyBorder="1" applyAlignment="1">
      <alignment vertical="center" shrinkToFit="1"/>
    </xf>
    <xf numFmtId="181" fontId="0" fillId="0" borderId="44" xfId="0" applyNumberFormat="1" applyBorder="1" applyAlignment="1">
      <alignment vertical="center" shrinkToFit="1"/>
    </xf>
    <xf numFmtId="179" fontId="5" fillId="0" borderId="54" xfId="0" applyNumberFormat="1" applyFont="1" applyBorder="1" applyAlignment="1">
      <alignment vertical="center" shrinkToFit="1"/>
    </xf>
    <xf numFmtId="0" fontId="0" fillId="0" borderId="0" xfId="0" applyAlignment="1">
      <alignment vertical="center" shrinkToFit="1"/>
    </xf>
    <xf numFmtId="0" fontId="0" fillId="0" borderId="55" xfId="0" applyBorder="1" applyAlignment="1">
      <alignment vertical="center" shrinkToFit="1"/>
    </xf>
    <xf numFmtId="181" fontId="5" fillId="0" borderId="40" xfId="0" applyNumberFormat="1" applyFont="1" applyBorder="1" applyAlignment="1">
      <alignment vertical="center" shrinkToFit="1"/>
    </xf>
    <xf numFmtId="0" fontId="5" fillId="0" borderId="28" xfId="0" applyFont="1" applyBorder="1" applyAlignment="1">
      <alignment vertical="center" textRotation="255"/>
    </xf>
    <xf numFmtId="0" fontId="0" fillId="0" borderId="33" xfId="0" applyBorder="1" applyAlignment="1">
      <alignment vertical="center" textRotation="255"/>
    </xf>
    <xf numFmtId="179" fontId="5" fillId="0" borderId="50" xfId="0" applyNumberFormat="1" applyFont="1" applyBorder="1" applyAlignment="1">
      <alignment vertical="center" shrinkToFit="1"/>
    </xf>
    <xf numFmtId="0" fontId="0" fillId="0" borderId="51" xfId="0" applyBorder="1" applyAlignment="1">
      <alignment vertical="center" shrinkToFit="1"/>
    </xf>
    <xf numFmtId="179" fontId="5" fillId="0" borderId="13" xfId="0" applyNumberFormat="1" applyFont="1" applyBorder="1" applyAlignment="1">
      <alignment vertical="center" shrinkToFit="1"/>
    </xf>
    <xf numFmtId="179" fontId="5" fillId="0" borderId="52" xfId="0" applyNumberFormat="1" applyFont="1" applyBorder="1" applyAlignment="1">
      <alignment vertical="center" shrinkToFit="1"/>
    </xf>
    <xf numFmtId="0" fontId="0" fillId="0" borderId="38" xfId="0" applyBorder="1" applyAlignment="1">
      <alignment vertical="center" shrinkToFit="1"/>
    </xf>
    <xf numFmtId="0" fontId="0" fillId="0" borderId="53" xfId="0" applyBorder="1" applyAlignment="1">
      <alignment vertical="center" shrinkToFit="1"/>
    </xf>
    <xf numFmtId="179" fontId="5" fillId="0" borderId="38" xfId="0" applyNumberFormat="1" applyFont="1" applyBorder="1" applyAlignment="1">
      <alignment vertical="center" shrinkToFit="1"/>
    </xf>
    <xf numFmtId="181" fontId="5" fillId="0" borderId="52" xfId="0" applyNumberFormat="1" applyFont="1" applyBorder="1" applyAlignment="1">
      <alignment vertical="center" shrinkToFit="1"/>
    </xf>
    <xf numFmtId="181" fontId="0" fillId="0" borderId="38" xfId="0" applyNumberFormat="1" applyBorder="1" applyAlignment="1">
      <alignment vertical="center" shrinkToFit="1"/>
    </xf>
    <xf numFmtId="181" fontId="0" fillId="0" borderId="53" xfId="0" applyNumberFormat="1" applyBorder="1" applyAlignment="1">
      <alignment vertical="center" shrinkToFit="1"/>
    </xf>
    <xf numFmtId="181" fontId="5" fillId="0" borderId="38" xfId="0" applyNumberFormat="1" applyFont="1" applyBorder="1" applyAlignment="1">
      <alignment vertical="center" shrinkToFit="1"/>
    </xf>
    <xf numFmtId="181" fontId="0" fillId="0" borderId="39" xfId="0" applyNumberFormat="1" applyBorder="1" applyAlignment="1">
      <alignment vertical="center" shrinkToFi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178" fontId="5" fillId="0" borderId="0" xfId="0" applyNumberFormat="1" applyFont="1" applyAlignment="1">
      <alignment horizontal="center" vertical="center" shrinkToFit="1"/>
    </xf>
    <xf numFmtId="0" fontId="0" fillId="0" borderId="0" xfId="0" applyAlignment="1">
      <alignment horizontal="center" vertical="center" shrinkToFit="1"/>
    </xf>
    <xf numFmtId="179" fontId="5" fillId="0" borderId="35" xfId="0" applyNumberFormat="1" applyFont="1" applyBorder="1" applyAlignment="1">
      <alignment vertical="center" shrinkToFit="1"/>
    </xf>
    <xf numFmtId="0" fontId="0" fillId="0" borderId="35" xfId="0" applyBorder="1" applyAlignment="1">
      <alignment vertical="center" shrinkToFit="1"/>
    </xf>
    <xf numFmtId="181" fontId="5" fillId="0" borderId="9" xfId="0" applyNumberFormat="1" applyFont="1" applyBorder="1" applyAlignment="1">
      <alignment vertical="center" shrinkToFit="1"/>
    </xf>
    <xf numFmtId="181" fontId="0" fillId="0" borderId="8" xfId="0" applyNumberFormat="1" applyBorder="1" applyAlignment="1">
      <alignment vertical="center" shrinkToFit="1"/>
    </xf>
    <xf numFmtId="0" fontId="33" fillId="0" borderId="10" xfId="0" applyFont="1" applyBorder="1" applyAlignment="1">
      <alignment horizontal="center" vertical="center" wrapText="1" shrinkToFit="1"/>
    </xf>
    <xf numFmtId="0" fontId="7" fillId="0" borderId="45" xfId="0" applyFont="1" applyBorder="1" applyAlignment="1">
      <alignment horizontal="center" vertical="center" wrapText="1" shrinkToFit="1"/>
    </xf>
    <xf numFmtId="0" fontId="7" fillId="0" borderId="46"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7" xfId="0" applyFont="1" applyBorder="1" applyAlignment="1">
      <alignment horizontal="center" vertical="center" wrapText="1" shrinkToFit="1"/>
    </xf>
    <xf numFmtId="179" fontId="5" fillId="0" borderId="1" xfId="0" applyNumberFormat="1" applyFont="1" applyBorder="1">
      <alignment vertical="center"/>
    </xf>
    <xf numFmtId="0" fontId="7" fillId="0" borderId="14" xfId="0" applyFont="1" applyBorder="1">
      <alignment vertical="center"/>
    </xf>
    <xf numFmtId="0" fontId="7" fillId="0" borderId="9" xfId="0" applyFont="1" applyBorder="1">
      <alignment vertical="center"/>
    </xf>
    <xf numFmtId="0" fontId="0" fillId="0" borderId="1" xfId="0" applyBorder="1">
      <alignment vertical="center"/>
    </xf>
    <xf numFmtId="0" fontId="5" fillId="0" borderId="0" xfId="0" applyFont="1" applyAlignment="1">
      <alignment vertical="center" shrinkToFit="1"/>
    </xf>
    <xf numFmtId="0" fontId="7" fillId="0" borderId="6" xfId="0" applyFont="1" applyBorder="1" applyAlignment="1">
      <alignment horizontal="center" vertical="center" wrapText="1" shrinkToFit="1"/>
    </xf>
    <xf numFmtId="179" fontId="5" fillId="0" borderId="34" xfId="0" applyNumberFormat="1" applyFont="1" applyBorder="1" applyAlignment="1">
      <alignment vertical="center" shrinkToFit="1"/>
    </xf>
    <xf numFmtId="0" fontId="0" fillId="0" borderId="36" xfId="0" applyBorder="1" applyAlignment="1">
      <alignment vertical="center" shrinkToFit="1"/>
    </xf>
    <xf numFmtId="0" fontId="0" fillId="0" borderId="3" xfId="0" applyBorder="1" applyAlignment="1">
      <alignment vertical="center" shrinkToFit="1"/>
    </xf>
    <xf numFmtId="179" fontId="5" fillId="0" borderId="70" xfId="0" applyNumberFormat="1" applyFont="1" applyBorder="1" applyAlignment="1">
      <alignment vertical="center" shrinkToFit="1"/>
    </xf>
    <xf numFmtId="0" fontId="0" fillId="0" borderId="71" xfId="0" applyBorder="1" applyAlignment="1">
      <alignment vertical="center" shrinkToFit="1"/>
    </xf>
    <xf numFmtId="179" fontId="5" fillId="0" borderId="48" xfId="0" applyNumberFormat="1" applyFont="1" applyBorder="1" applyAlignment="1">
      <alignment vertical="center" shrinkToFit="1"/>
    </xf>
    <xf numFmtId="0" fontId="0" fillId="0" borderId="49" xfId="0" applyBorder="1" applyAlignment="1">
      <alignment vertical="center" shrinkToFit="1"/>
    </xf>
    <xf numFmtId="179" fontId="5" fillId="0" borderId="77" xfId="0" applyNumberFormat="1"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181" fontId="5" fillId="0" borderId="54" xfId="0" applyNumberFormat="1" applyFont="1" applyBorder="1" applyAlignment="1">
      <alignment vertical="center" shrinkToFit="1"/>
    </xf>
    <xf numFmtId="181" fontId="0" fillId="0" borderId="0" xfId="0" applyNumberFormat="1" applyAlignment="1">
      <alignment vertical="center" shrinkToFit="1"/>
    </xf>
    <xf numFmtId="181" fontId="0" fillId="0" borderId="55" xfId="0" applyNumberFormat="1" applyBorder="1" applyAlignment="1">
      <alignment vertical="center" shrinkToFit="1"/>
    </xf>
    <xf numFmtId="181" fontId="5" fillId="0" borderId="0" xfId="0" applyNumberFormat="1" applyFont="1" applyAlignment="1">
      <alignment vertical="center" shrinkToFit="1"/>
    </xf>
    <xf numFmtId="181" fontId="0" fillId="0" borderId="4" xfId="0" applyNumberFormat="1" applyBorder="1" applyAlignment="1">
      <alignment vertical="center" shrinkToFit="1"/>
    </xf>
    <xf numFmtId="184" fontId="5" fillId="2" borderId="6" xfId="0" applyNumberFormat="1" applyFont="1" applyFill="1" applyBorder="1" applyAlignment="1" applyProtection="1">
      <alignment vertical="center" shrinkToFit="1"/>
      <protection locked="0"/>
    </xf>
    <xf numFmtId="0" fontId="0" fillId="0" borderId="7" xfId="0" applyBorder="1" applyAlignment="1" applyProtection="1">
      <alignment vertical="center" shrinkToFit="1"/>
      <protection locked="0"/>
    </xf>
    <xf numFmtId="0" fontId="9" fillId="0" borderId="0" xfId="0" applyFont="1">
      <alignment vertical="center"/>
    </xf>
    <xf numFmtId="0" fontId="0" fillId="0" borderId="0" xfId="0">
      <alignment vertical="center"/>
    </xf>
    <xf numFmtId="0" fontId="5" fillId="0" borderId="6" xfId="0" applyFont="1" applyBorder="1" applyAlignment="1" applyProtection="1">
      <alignment vertical="center" shrinkToFit="1"/>
      <protection locked="0"/>
    </xf>
    <xf numFmtId="0" fontId="0" fillId="0" borderId="7" xfId="0" applyBorder="1" applyAlignment="1">
      <alignment vertical="center" shrinkToFit="1"/>
    </xf>
    <xf numFmtId="0" fontId="5" fillId="0" borderId="6" xfId="0" applyFont="1" applyBorder="1"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0" fillId="0" borderId="20" xfId="0" applyBorder="1" applyAlignment="1">
      <alignment vertical="center" textRotation="255"/>
    </xf>
    <xf numFmtId="0" fontId="10" fillId="0" borderId="1" xfId="0" applyFont="1" applyBorder="1" applyAlignment="1">
      <alignment vertical="center" wrapText="1"/>
    </xf>
    <xf numFmtId="0" fontId="5" fillId="2" borderId="6" xfId="0" applyFont="1" applyFill="1" applyBorder="1" applyAlignment="1">
      <alignment vertical="center" wrapText="1"/>
    </xf>
    <xf numFmtId="0" fontId="0" fillId="2" borderId="10" xfId="0" applyFill="1" applyBorder="1" applyAlignment="1">
      <alignment vertical="center" wrapText="1"/>
    </xf>
    <xf numFmtId="0" fontId="0" fillId="2" borderId="7" xfId="0" applyFill="1" applyBorder="1" applyAlignment="1">
      <alignment vertical="center" wrapText="1"/>
    </xf>
    <xf numFmtId="0" fontId="32" fillId="0" borderId="9" xfId="0" applyFont="1" applyBorder="1" applyAlignment="1">
      <alignment vertical="top" wrapText="1"/>
    </xf>
    <xf numFmtId="0" fontId="0" fillId="0" borderId="9" xfId="0" applyBorder="1" applyAlignment="1">
      <alignment vertical="top" wrapText="1"/>
    </xf>
    <xf numFmtId="0" fontId="32" fillId="0" borderId="0" xfId="0" applyFont="1" applyAlignment="1">
      <alignment vertical="center" wrapText="1"/>
    </xf>
    <xf numFmtId="0" fontId="0" fillId="0" borderId="0" xfId="0" applyAlignment="1">
      <alignment vertical="center" wrapText="1"/>
    </xf>
    <xf numFmtId="179" fontId="5" fillId="0" borderId="37" xfId="0" applyNumberFormat="1" applyFont="1" applyBorder="1" applyAlignment="1">
      <alignment vertical="center" shrinkToFit="1"/>
    </xf>
    <xf numFmtId="0" fontId="0" fillId="0" borderId="39" xfId="0" applyBorder="1" applyAlignment="1">
      <alignment vertical="center" shrinkToFit="1"/>
    </xf>
    <xf numFmtId="0" fontId="0" fillId="0" borderId="4" xfId="0" applyBorder="1" applyAlignment="1">
      <alignment vertical="center" shrinkToFit="1"/>
    </xf>
    <xf numFmtId="181" fontId="5" fillId="0" borderId="43" xfId="0" applyNumberFormat="1" applyFont="1" applyBorder="1" applyAlignment="1">
      <alignment vertical="center" shrinkToFi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10" xfId="0" applyFont="1" applyFill="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2" borderId="1" xfId="0" applyFont="1" applyFill="1" applyBorder="1" applyAlignment="1" applyProtection="1">
      <alignment horizontal="right" vertical="center"/>
      <protection locked="0"/>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pplyAlignment="1">
      <alignment vertical="center" wrapText="1"/>
    </xf>
    <xf numFmtId="0" fontId="17" fillId="2" borderId="1" xfId="0" applyFont="1" applyFill="1" applyBorder="1" applyAlignment="1">
      <alignment vertical="center" wrapText="1"/>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178" fontId="17" fillId="0" borderId="29" xfId="0" applyNumberFormat="1" applyFont="1" applyBorder="1">
      <alignment vertical="center"/>
    </xf>
    <xf numFmtId="0" fontId="17" fillId="2" borderId="16" xfId="0" applyFont="1" applyFill="1" applyBorder="1" applyProtection="1">
      <alignment vertical="center"/>
      <protection locked="0"/>
    </xf>
    <xf numFmtId="0" fontId="17" fillId="0" borderId="0" xfId="0" applyFont="1" applyAlignment="1">
      <alignment horizontal="left" vertical="center" wrapText="1"/>
    </xf>
    <xf numFmtId="0" fontId="17" fillId="2" borderId="1" xfId="0" applyFont="1" applyFill="1" applyBorder="1" applyProtection="1">
      <alignment vertical="center"/>
      <protection locked="0"/>
    </xf>
    <xf numFmtId="0" fontId="17" fillId="2" borderId="0" xfId="0" applyFont="1" applyFill="1" applyAlignment="1" applyProtection="1">
      <alignment horizontal="left" vertical="center" wrapText="1"/>
      <protection locked="0"/>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vertical="center" wrapText="1"/>
    </xf>
    <xf numFmtId="0" fontId="17" fillId="2" borderId="10" xfId="0" applyFont="1" applyFill="1" applyBorder="1" applyProtection="1">
      <alignment vertical="center"/>
      <protection locked="0"/>
    </xf>
    <xf numFmtId="178" fontId="17" fillId="0" borderId="31" xfId="0" applyNumberFormat="1" applyFont="1" applyBorder="1">
      <alignment vertical="center"/>
    </xf>
    <xf numFmtId="0" fontId="17" fillId="2" borderId="29" xfId="0" applyFont="1" applyFill="1" applyBorder="1" applyProtection="1">
      <alignment vertical="center"/>
      <protection locked="0"/>
    </xf>
    <xf numFmtId="0" fontId="17" fillId="2" borderId="0" xfId="0" applyFont="1" applyFill="1" applyProtection="1">
      <alignment vertical="center"/>
      <protection locked="0"/>
    </xf>
    <xf numFmtId="0" fontId="17" fillId="2" borderId="64" xfId="0" applyFont="1" applyFill="1" applyBorder="1" applyProtection="1">
      <alignment vertical="center"/>
      <protection locked="0"/>
    </xf>
    <xf numFmtId="0" fontId="17" fillId="2" borderId="14" xfId="0" applyFont="1" applyFill="1" applyBorder="1" applyProtection="1">
      <alignment vertical="center"/>
      <protection locked="0"/>
    </xf>
    <xf numFmtId="0" fontId="17" fillId="2" borderId="9" xfId="0" applyFont="1" applyFill="1" applyBorder="1" applyProtection="1">
      <alignment vertical="center"/>
      <protection locked="0"/>
    </xf>
    <xf numFmtId="0" fontId="17" fillId="2" borderId="8" xfId="0" applyFont="1" applyFill="1" applyBorder="1" applyProtection="1">
      <alignment vertical="center"/>
      <protection locked="0"/>
    </xf>
    <xf numFmtId="0" fontId="17" fillId="2" borderId="5" xfId="0" applyFont="1" applyFill="1" applyBorder="1" applyProtection="1">
      <alignment vertical="center"/>
      <protection locked="0"/>
    </xf>
    <xf numFmtId="0" fontId="17" fillId="2" borderId="3" xfId="0" applyFont="1" applyFill="1" applyBorder="1" applyProtection="1">
      <alignment vertical="center"/>
      <protection locked="0"/>
    </xf>
    <xf numFmtId="0" fontId="17" fillId="0" borderId="56" xfId="0" applyFont="1" applyBorder="1" applyAlignment="1">
      <alignment horizontal="center" vertical="center" shrinkToFit="1"/>
    </xf>
    <xf numFmtId="176" fontId="17" fillId="0" borderId="83" xfId="0" applyNumberFormat="1" applyFont="1" applyBorder="1">
      <alignment vertical="center"/>
    </xf>
    <xf numFmtId="176" fontId="17" fillId="0" borderId="56" xfId="0" applyNumberFormat="1" applyFont="1" applyBorder="1">
      <alignment vertical="center"/>
    </xf>
    <xf numFmtId="0" fontId="17" fillId="0" borderId="56" xfId="0" applyFont="1" applyBorder="1">
      <alignment vertical="center"/>
    </xf>
    <xf numFmtId="181" fontId="17" fillId="0" borderId="13" xfId="0" applyNumberFormat="1" applyFont="1" applyBorder="1">
      <alignment vertical="center"/>
    </xf>
    <xf numFmtId="0" fontId="0" fillId="0" borderId="4"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2" xfId="0" applyBorder="1">
      <alignment vertical="center"/>
    </xf>
    <xf numFmtId="182" fontId="17" fillId="2" borderId="13" xfId="1" applyNumberFormat="1" applyFont="1" applyFill="1" applyBorder="1" applyAlignment="1" applyProtection="1">
      <alignment vertical="center"/>
      <protection locked="0"/>
    </xf>
    <xf numFmtId="0" fontId="17" fillId="0" borderId="43" xfId="0" applyFont="1" applyBorder="1" applyAlignment="1" applyProtection="1">
      <alignment horizontal="left" vertical="center" shrinkToFit="1"/>
      <protection locked="0"/>
    </xf>
    <xf numFmtId="0" fontId="17" fillId="0" borderId="41" xfId="0" applyFont="1" applyBorder="1" applyAlignment="1" applyProtection="1">
      <alignment horizontal="left" vertical="center" shrinkToFit="1"/>
      <protection locked="0"/>
    </xf>
    <xf numFmtId="0" fontId="17" fillId="0" borderId="42" xfId="0" applyFont="1" applyBorder="1" applyAlignment="1" applyProtection="1">
      <alignment horizontal="left" vertical="center" shrinkToFit="1"/>
      <protection locked="0"/>
    </xf>
    <xf numFmtId="176" fontId="17" fillId="2" borderId="56" xfId="0" applyNumberFormat="1" applyFont="1" applyFill="1" applyBorder="1" applyProtection="1">
      <alignment vertical="center"/>
      <protection locked="0"/>
    </xf>
    <xf numFmtId="0" fontId="17" fillId="2" borderId="56" xfId="0" applyFont="1" applyFill="1" applyBorder="1" applyAlignment="1" applyProtection="1">
      <alignment vertical="center" shrinkToFit="1"/>
      <protection locked="0"/>
    </xf>
    <xf numFmtId="0" fontId="17" fillId="2" borderId="33" xfId="0" applyFont="1" applyFill="1" applyBorder="1" applyAlignment="1" applyProtection="1">
      <alignment horizontal="left" vertical="center"/>
      <protection locked="0"/>
    </xf>
    <xf numFmtId="176" fontId="17" fillId="2" borderId="33" xfId="0" applyNumberFormat="1" applyFont="1" applyFill="1" applyBorder="1" applyProtection="1">
      <alignment vertical="center"/>
      <protection locked="0"/>
    </xf>
    <xf numFmtId="0" fontId="17" fillId="2" borderId="33" xfId="0" applyFont="1" applyFill="1" applyBorder="1" applyAlignment="1" applyProtection="1">
      <alignment vertical="center" shrinkToFit="1"/>
      <protection locked="0"/>
    </xf>
    <xf numFmtId="0" fontId="17" fillId="0" borderId="14"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12" xfId="0" applyFont="1" applyBorder="1" applyAlignment="1">
      <alignment horizontal="left" vertical="center"/>
    </xf>
    <xf numFmtId="0" fontId="17" fillId="0" borderId="22" xfId="0" applyFont="1" applyBorder="1" applyAlignment="1">
      <alignment horizontal="center" vertical="center"/>
    </xf>
    <xf numFmtId="0" fontId="17" fillId="0" borderId="21" xfId="0" applyFont="1" applyBorder="1" applyAlignment="1">
      <alignment horizontal="left" vertical="center"/>
    </xf>
    <xf numFmtId="176" fontId="17" fillId="2" borderId="21" xfId="0" applyNumberFormat="1" applyFont="1" applyFill="1" applyBorder="1" applyProtection="1">
      <alignment vertical="center"/>
      <protection locked="0"/>
    </xf>
    <xf numFmtId="0" fontId="17" fillId="2" borderId="21" xfId="0" applyFont="1" applyFill="1" applyBorder="1" applyAlignment="1" applyProtection="1">
      <alignment vertical="center" shrinkToFit="1"/>
      <protection locked="0"/>
    </xf>
    <xf numFmtId="0" fontId="17" fillId="0" borderId="25"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176" fontId="17" fillId="2" borderId="28" xfId="0" applyNumberFormat="1" applyFont="1" applyFill="1" applyBorder="1" applyProtection="1">
      <alignment vertical="center"/>
      <protection locked="0"/>
    </xf>
    <xf numFmtId="0" fontId="17" fillId="2" borderId="28" xfId="0" applyFont="1" applyFill="1" applyBorder="1" applyAlignment="1" applyProtection="1">
      <alignment vertical="center" shrinkToFit="1"/>
      <protection locked="0"/>
    </xf>
    <xf numFmtId="0" fontId="17" fillId="0" borderId="23"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56" xfId="0" applyFont="1" applyBorder="1" applyAlignment="1">
      <alignment horizontal="center" vertical="center"/>
    </xf>
    <xf numFmtId="176" fontId="17" fillId="0" borderId="56" xfId="0" applyNumberFormat="1" applyFont="1" applyBorder="1" applyAlignment="1">
      <alignment horizontal="right" vertical="center"/>
    </xf>
    <xf numFmtId="0" fontId="17" fillId="0" borderId="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23" fillId="2" borderId="23" xfId="0" applyFont="1" applyFill="1" applyBorder="1" applyAlignment="1" applyProtection="1">
      <alignment horizontal="left" vertical="center"/>
      <protection locked="0"/>
    </xf>
    <xf numFmtId="0" fontId="23" fillId="2" borderId="24"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176" fontId="23" fillId="2" borderId="21" xfId="0" applyNumberFormat="1" applyFont="1" applyFill="1" applyBorder="1" applyProtection="1">
      <alignment vertical="center"/>
      <protection locked="0"/>
    </xf>
    <xf numFmtId="176" fontId="17" fillId="0" borderId="13" xfId="0" applyNumberFormat="1" applyFont="1" applyBorder="1">
      <alignment vertical="center"/>
    </xf>
    <xf numFmtId="0" fontId="17" fillId="0" borderId="0" xfId="0" applyFont="1">
      <alignment vertical="center"/>
    </xf>
    <xf numFmtId="0" fontId="17" fillId="0" borderId="14" xfId="0" applyFont="1" applyBorder="1" applyAlignment="1">
      <alignment vertical="center" shrinkToFit="1"/>
    </xf>
    <xf numFmtId="0" fontId="17" fillId="0" borderId="9" xfId="0" applyFont="1" applyBorder="1" applyAlignment="1">
      <alignment vertical="center" shrinkToFit="1"/>
    </xf>
    <xf numFmtId="0" fontId="17" fillId="0" borderId="13" xfId="0" applyFont="1" applyBorder="1" applyAlignment="1">
      <alignment horizontal="center" vertical="center" shrinkToFit="1"/>
    </xf>
    <xf numFmtId="0" fontId="17" fillId="0" borderId="0" xfId="0" applyFont="1" applyAlignment="1">
      <alignment horizontal="center" vertical="center" shrinkToFit="1"/>
    </xf>
    <xf numFmtId="38" fontId="17" fillId="2" borderId="0" xfId="1" applyFont="1" applyFill="1" applyBorder="1" applyAlignment="1" applyProtection="1">
      <alignment horizontal="right" vertical="center"/>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38" fontId="17" fillId="2" borderId="24" xfId="1" applyFont="1" applyFill="1" applyBorder="1" applyAlignment="1" applyProtection="1">
      <alignment horizontal="right" vertical="center"/>
      <protection locked="0"/>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38" fontId="17" fillId="2" borderId="19" xfId="1" applyFont="1" applyFill="1" applyBorder="1" applyAlignment="1" applyProtection="1">
      <alignment horizontal="right" vertical="center"/>
      <protection locked="0"/>
    </xf>
    <xf numFmtId="0" fontId="17" fillId="2" borderId="23" xfId="0" applyFont="1" applyFill="1" applyBorder="1" applyAlignment="1" applyProtection="1">
      <alignment vertical="center" shrinkToFit="1"/>
      <protection locked="0"/>
    </xf>
    <xf numFmtId="0" fontId="17" fillId="2" borderId="24" xfId="0" applyFont="1" applyFill="1" applyBorder="1" applyAlignment="1" applyProtection="1">
      <alignment vertical="center" shrinkToFit="1"/>
      <protection locked="0"/>
    </xf>
    <xf numFmtId="0" fontId="17" fillId="0" borderId="24" xfId="0" applyFont="1" applyBorder="1" applyAlignment="1" applyProtection="1">
      <alignment vertical="center" shrinkToFit="1"/>
      <protection locked="0"/>
    </xf>
    <xf numFmtId="183" fontId="17" fillId="2" borderId="24" xfId="0" applyNumberFormat="1" applyFont="1" applyFill="1" applyBorder="1" applyAlignment="1" applyProtection="1">
      <alignment vertical="center" shrinkToFit="1"/>
      <protection locked="0"/>
    </xf>
    <xf numFmtId="183" fontId="17" fillId="0" borderId="11" xfId="0" applyNumberFormat="1" applyFont="1" applyBorder="1" applyAlignment="1" applyProtection="1">
      <alignment vertical="center" shrinkToFit="1"/>
      <protection locked="0"/>
    </xf>
    <xf numFmtId="176" fontId="17" fillId="2" borderId="21" xfId="0" applyNumberFormat="1" applyFont="1" applyFill="1" applyBorder="1" applyAlignment="1" applyProtection="1">
      <alignment horizontal="right" vertical="center"/>
      <protection locked="0"/>
    </xf>
    <xf numFmtId="0" fontId="23" fillId="2" borderId="28" xfId="0" applyFont="1" applyFill="1" applyBorder="1" applyAlignment="1" applyProtection="1">
      <alignment vertical="center" shrinkToFit="1"/>
      <protection locked="0"/>
    </xf>
    <xf numFmtId="176" fontId="23" fillId="0" borderId="56" xfId="0" applyNumberFormat="1" applyFont="1" applyBorder="1" applyAlignment="1">
      <alignment horizontal="right" vertical="center"/>
    </xf>
    <xf numFmtId="0" fontId="23" fillId="2" borderId="21" xfId="0" applyFont="1" applyFill="1" applyBorder="1" applyAlignment="1" applyProtection="1">
      <alignment vertical="center" shrinkToFit="1"/>
      <protection locked="0"/>
    </xf>
    <xf numFmtId="176" fontId="23" fillId="2" borderId="28" xfId="0" applyNumberFormat="1" applyFont="1" applyFill="1" applyBorder="1" applyProtection="1">
      <alignment vertical="center"/>
      <protection locked="0"/>
    </xf>
    <xf numFmtId="176" fontId="17" fillId="2" borderId="33" xfId="0" applyNumberFormat="1" applyFont="1" applyFill="1" applyBorder="1" applyAlignment="1" applyProtection="1">
      <alignment horizontal="right" vertical="center"/>
      <protection locked="0"/>
    </xf>
    <xf numFmtId="0" fontId="23" fillId="0" borderId="56" xfId="0" applyFont="1" applyBorder="1">
      <alignmen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11" xfId="0" applyFont="1" applyBorder="1" applyAlignment="1">
      <alignment horizontal="left" vertical="center"/>
    </xf>
    <xf numFmtId="0" fontId="17" fillId="2" borderId="13"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176" fontId="17" fillId="2" borderId="13" xfId="0" applyNumberFormat="1" applyFont="1" applyFill="1" applyBorder="1" applyProtection="1">
      <alignment vertical="center"/>
      <protection locked="0"/>
    </xf>
    <xf numFmtId="176" fontId="17" fillId="2" borderId="0" xfId="0" applyNumberFormat="1" applyFont="1" applyFill="1" applyProtection="1">
      <alignment vertical="center"/>
      <protection locked="0"/>
    </xf>
    <xf numFmtId="176" fontId="17" fillId="2" borderId="4" xfId="0" applyNumberFormat="1" applyFont="1" applyFill="1" applyBorder="1" applyProtection="1">
      <alignment vertical="center"/>
      <protection locked="0"/>
    </xf>
    <xf numFmtId="0" fontId="23" fillId="0" borderId="56" xfId="0" applyFont="1" applyBorder="1" applyAlignment="1">
      <alignment horizontal="center" vertical="center"/>
    </xf>
    <xf numFmtId="0" fontId="23" fillId="0" borderId="43"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176" fontId="23" fillId="0" borderId="83" xfId="0" applyNumberFormat="1" applyFont="1" applyBorder="1" applyAlignment="1">
      <alignment horizontal="right" vertical="center"/>
    </xf>
    <xf numFmtId="176" fontId="23" fillId="2" borderId="56" xfId="0" applyNumberFormat="1" applyFont="1" applyFill="1" applyBorder="1" applyProtection="1">
      <alignment vertical="center"/>
      <protection locked="0"/>
    </xf>
    <xf numFmtId="0" fontId="23" fillId="2" borderId="56" xfId="0" applyFont="1" applyFill="1" applyBorder="1" applyAlignment="1" applyProtection="1">
      <alignment vertical="center" shrinkToFit="1"/>
      <protection locked="0"/>
    </xf>
    <xf numFmtId="0" fontId="23" fillId="0" borderId="14" xfId="0" applyFont="1" applyBorder="1" applyAlignment="1">
      <alignment vertical="center" shrinkToFit="1"/>
    </xf>
    <xf numFmtId="0" fontId="23" fillId="0" borderId="9" xfId="0" applyFont="1" applyBorder="1" applyAlignment="1">
      <alignment vertical="center" shrinkToFit="1"/>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11" xfId="0" applyFont="1" applyBorder="1" applyAlignment="1">
      <alignment horizontal="left" vertical="center"/>
    </xf>
    <xf numFmtId="176" fontId="17" fillId="2" borderId="23" xfId="0" applyNumberFormat="1" applyFont="1" applyFill="1" applyBorder="1" applyProtection="1">
      <alignment vertical="center"/>
      <protection locked="0"/>
    </xf>
    <xf numFmtId="176" fontId="17" fillId="2" borderId="24" xfId="0" applyNumberFormat="1" applyFont="1" applyFill="1" applyBorder="1" applyProtection="1">
      <alignment vertical="center"/>
      <protection locked="0"/>
    </xf>
    <xf numFmtId="176" fontId="17" fillId="2" borderId="11" xfId="0" applyNumberFormat="1" applyFont="1" applyFill="1" applyBorder="1" applyProtection="1">
      <alignment vertical="center"/>
      <protection locked="0"/>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27" xfId="0" applyFont="1" applyBorder="1" applyAlignment="1">
      <alignment horizontal="left" vertical="center"/>
    </xf>
    <xf numFmtId="181" fontId="17" fillId="2" borderId="13" xfId="0" applyNumberFormat="1" applyFont="1" applyFill="1" applyBorder="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0" fillId="0" borderId="13"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12" xfId="0" applyBorder="1" applyProtection="1">
      <alignment vertical="center"/>
      <protection locked="0"/>
    </xf>
    <xf numFmtId="0" fontId="23" fillId="0" borderId="22" xfId="0" applyFont="1" applyBorder="1" applyAlignment="1">
      <alignment horizontal="center" vertical="center" wrapText="1"/>
    </xf>
    <xf numFmtId="0" fontId="23" fillId="2" borderId="22"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wrapText="1"/>
      <protection locked="0"/>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3" fillId="0" borderId="7" xfId="0" applyFont="1" applyBorder="1" applyAlignment="1">
      <alignment horizontal="center" vertical="center"/>
    </xf>
    <xf numFmtId="0" fontId="23" fillId="0" borderId="6" xfId="0" applyFont="1" applyBorder="1" applyAlignment="1">
      <alignment horizontal="center" vertical="center" wrapText="1"/>
    </xf>
    <xf numFmtId="0" fontId="23" fillId="2" borderId="6" xfId="0" applyFont="1" applyFill="1" applyBorder="1" applyAlignment="1" applyProtection="1">
      <alignment horizontal="right" vertical="center"/>
      <protection locked="0"/>
    </xf>
    <xf numFmtId="0" fontId="23" fillId="2" borderId="10" xfId="0" applyFont="1" applyFill="1" applyBorder="1" applyAlignment="1" applyProtection="1">
      <alignment horizontal="right" vertical="center"/>
      <protection locked="0"/>
    </xf>
    <xf numFmtId="0" fontId="23" fillId="2" borderId="10" xfId="0" applyFont="1" applyFill="1" applyBorder="1" applyAlignment="1" applyProtection="1">
      <alignment horizontal="center" vertical="center"/>
      <protection locked="0"/>
    </xf>
    <xf numFmtId="0" fontId="23" fillId="0" borderId="22" xfId="0" applyFont="1" applyBorder="1" applyAlignment="1">
      <alignment horizontal="center" vertical="center"/>
    </xf>
    <xf numFmtId="0" fontId="25" fillId="2" borderId="22"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protection locked="0"/>
    </xf>
    <xf numFmtId="0" fontId="23" fillId="0" borderId="61" xfId="0" applyFont="1" applyBorder="1" applyAlignment="1">
      <alignment vertical="center" shrinkToFit="1"/>
    </xf>
    <xf numFmtId="0" fontId="23" fillId="0" borderId="56" xfId="0" applyFont="1" applyBorder="1" applyAlignment="1">
      <alignment horizontal="center" vertical="center" shrinkToFit="1"/>
    </xf>
    <xf numFmtId="0" fontId="23" fillId="0" borderId="62" xfId="0" applyFont="1" applyBorder="1" applyAlignment="1">
      <alignment vertical="center" shrinkToFit="1"/>
    </xf>
    <xf numFmtId="0" fontId="23" fillId="2" borderId="22" xfId="0" applyFont="1" applyFill="1" applyBorder="1" applyAlignment="1" applyProtection="1">
      <alignment vertical="center" wrapText="1"/>
      <protection locked="0"/>
    </xf>
    <xf numFmtId="0" fontId="25" fillId="2" borderId="22" xfId="0" applyFont="1" applyFill="1" applyBorder="1" applyAlignment="1" applyProtection="1">
      <alignment vertical="center" wrapText="1"/>
      <protection locked="0"/>
    </xf>
    <xf numFmtId="0" fontId="23" fillId="2" borderId="22" xfId="0" applyFont="1" applyFill="1" applyBorder="1" applyAlignment="1" applyProtection="1">
      <alignment vertical="center" shrinkToFit="1"/>
      <protection locked="0"/>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4" xfId="0" applyFont="1" applyBorder="1" applyAlignment="1">
      <alignment horizontal="center"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3" xfId="0" applyFont="1" applyBorder="1" applyAlignment="1">
      <alignment horizontal="center" vertical="center"/>
    </xf>
    <xf numFmtId="178" fontId="23" fillId="0" borderId="0" xfId="0" applyNumberFormat="1" applyFont="1">
      <alignmen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2" borderId="16" xfId="0" applyFont="1" applyFill="1" applyBorder="1" applyProtection="1">
      <alignment vertical="center"/>
      <protection locked="0"/>
    </xf>
    <xf numFmtId="0" fontId="23" fillId="0" borderId="0" xfId="0" applyFont="1" applyAlignment="1">
      <alignment horizontal="left" vertical="center" wrapText="1"/>
    </xf>
    <xf numFmtId="0" fontId="23" fillId="2" borderId="1" xfId="0" applyFont="1" applyFill="1" applyBorder="1" applyProtection="1">
      <alignment vertical="center"/>
      <protection locked="0"/>
    </xf>
    <xf numFmtId="0" fontId="23" fillId="2" borderId="0" xfId="0" applyFont="1" applyFill="1" applyAlignment="1" applyProtection="1">
      <alignment horizontal="left" vertical="center" wrapText="1"/>
      <protection locked="0"/>
    </xf>
    <xf numFmtId="0" fontId="23" fillId="2" borderId="10" xfId="0" applyFont="1" applyFill="1" applyBorder="1" applyProtection="1">
      <alignment vertical="center"/>
      <protection locked="0"/>
    </xf>
    <xf numFmtId="0" fontId="23" fillId="0" borderId="6"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left" vertical="center" wrapText="1"/>
    </xf>
    <xf numFmtId="0" fontId="23" fillId="2" borderId="7" xfId="0" applyFont="1" applyFill="1" applyBorder="1" applyAlignment="1" applyProtection="1">
      <alignment horizontal="center" vertical="center"/>
      <protection locked="0"/>
    </xf>
    <xf numFmtId="0" fontId="23" fillId="0" borderId="14" xfId="0" applyFont="1" applyBorder="1" applyAlignment="1">
      <alignment horizontal="left" vertical="center" wrapText="1"/>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2" borderId="13" xfId="0" applyFont="1" applyFill="1" applyBorder="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0" borderId="1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2" borderId="5"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5" xfId="0" applyFont="1" applyFill="1" applyBorder="1" applyAlignment="1" applyProtection="1">
      <alignment vertical="center" wrapText="1"/>
      <protection locked="0"/>
    </xf>
    <xf numFmtId="0" fontId="23" fillId="2" borderId="1" xfId="0" applyFont="1" applyFill="1" applyBorder="1" applyAlignment="1" applyProtection="1">
      <alignment vertical="center" wrapText="1"/>
      <protection locked="0"/>
    </xf>
    <xf numFmtId="0" fontId="23" fillId="2" borderId="6"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protection locked="0"/>
    </xf>
    <xf numFmtId="0" fontId="23" fillId="2" borderId="22" xfId="0" applyFont="1" applyFill="1" applyBorder="1" applyAlignment="1" applyProtection="1">
      <alignment horizontal="left" vertical="center" wrapText="1"/>
      <protection locked="0"/>
    </xf>
    <xf numFmtId="0" fontId="23" fillId="2" borderId="6" xfId="0" applyFont="1" applyFill="1" applyBorder="1" applyAlignment="1" applyProtection="1">
      <alignment vertical="center" wrapText="1"/>
      <protection locked="0"/>
    </xf>
    <xf numFmtId="0" fontId="23" fillId="2" borderId="10" xfId="0" applyFont="1" applyFill="1" applyBorder="1" applyAlignment="1" applyProtection="1">
      <alignment vertical="center" wrapText="1"/>
      <protection locked="0"/>
    </xf>
    <xf numFmtId="0" fontId="23" fillId="2" borderId="7" xfId="0" applyFont="1" applyFill="1" applyBorder="1" applyAlignment="1" applyProtection="1">
      <alignment vertical="center" wrapText="1"/>
      <protection locked="0"/>
    </xf>
    <xf numFmtId="0" fontId="23" fillId="2" borderId="14" xfId="0" applyFont="1" applyFill="1" applyBorder="1" applyAlignment="1" applyProtection="1">
      <alignment vertical="center" shrinkToFit="1"/>
      <protection locked="0"/>
    </xf>
    <xf numFmtId="0" fontId="23" fillId="2" borderId="9" xfId="0" applyFont="1" applyFill="1" applyBorder="1" applyAlignment="1" applyProtection="1">
      <alignment vertical="center" shrinkToFit="1"/>
      <protection locked="0"/>
    </xf>
    <xf numFmtId="0" fontId="23" fillId="2" borderId="8" xfId="0" applyFont="1" applyFill="1" applyBorder="1" applyAlignment="1" applyProtection="1">
      <alignment vertical="center" shrinkToFit="1"/>
      <protection locked="0"/>
    </xf>
    <xf numFmtId="0" fontId="23" fillId="2" borderId="5" xfId="0" applyFont="1" applyFill="1" applyBorder="1" applyProtection="1">
      <alignment vertical="center"/>
      <protection locked="0"/>
    </xf>
    <xf numFmtId="181" fontId="17" fillId="0" borderId="0" xfId="0" applyNumberFormat="1" applyFont="1">
      <alignment vertical="center"/>
    </xf>
    <xf numFmtId="0" fontId="17" fillId="0" borderId="6" xfId="0" applyFont="1" applyBorder="1" applyAlignment="1">
      <alignment vertical="center" shrinkToFit="1"/>
    </xf>
    <xf numFmtId="0" fontId="17" fillId="0" borderId="10" xfId="0" applyFont="1" applyBorder="1" applyAlignment="1">
      <alignment vertical="center" shrinkToFit="1"/>
    </xf>
    <xf numFmtId="0" fontId="17" fillId="0" borderId="82" xfId="0" applyFont="1" applyBorder="1" applyAlignment="1">
      <alignment vertical="center" shrinkToFit="1"/>
    </xf>
    <xf numFmtId="38" fontId="17" fillId="0" borderId="0" xfId="1" applyFont="1" applyAlignment="1" applyProtection="1">
      <alignment vertical="center"/>
    </xf>
    <xf numFmtId="176" fontId="23" fillId="2" borderId="21" xfId="0" applyNumberFormat="1" applyFont="1" applyFill="1" applyBorder="1" applyAlignment="1" applyProtection="1">
      <alignment horizontal="right" vertical="center"/>
      <protection locked="0"/>
    </xf>
    <xf numFmtId="0" fontId="23" fillId="2" borderId="57" xfId="0" applyFont="1" applyFill="1" applyBorder="1" applyAlignment="1" applyProtection="1">
      <alignment horizontal="left" vertical="center"/>
      <protection locked="0"/>
    </xf>
    <xf numFmtId="0" fontId="23" fillId="2" borderId="58" xfId="0" applyFont="1" applyFill="1" applyBorder="1" applyAlignment="1" applyProtection="1">
      <alignment horizontal="left" vertical="center"/>
      <protection locked="0"/>
    </xf>
    <xf numFmtId="0" fontId="23" fillId="2" borderId="59" xfId="0" applyFont="1" applyFill="1" applyBorder="1" applyAlignment="1" applyProtection="1">
      <alignment horizontal="left" vertical="center"/>
      <protection locked="0"/>
    </xf>
    <xf numFmtId="176" fontId="23" fillId="2" borderId="60" xfId="0" applyNumberFormat="1" applyFont="1" applyFill="1" applyBorder="1" applyProtection="1">
      <alignment vertical="center"/>
      <protection locked="0"/>
    </xf>
    <xf numFmtId="176" fontId="23" fillId="2" borderId="60" xfId="0" applyNumberFormat="1" applyFont="1" applyFill="1" applyBorder="1" applyAlignment="1" applyProtection="1">
      <alignment horizontal="right" vertical="center"/>
      <protection locked="0"/>
    </xf>
    <xf numFmtId="0" fontId="23" fillId="2" borderId="60" xfId="0" applyFont="1" applyFill="1" applyBorder="1" applyAlignment="1" applyProtection="1">
      <alignment vertical="center" shrinkToFit="1"/>
      <protection locked="0"/>
    </xf>
    <xf numFmtId="0" fontId="23" fillId="0" borderId="18"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12" xfId="0" applyFont="1" applyBorder="1" applyAlignment="1">
      <alignment horizontal="left" vertical="center" shrinkToFit="1"/>
    </xf>
    <xf numFmtId="176" fontId="23" fillId="2" borderId="30" xfId="0" applyNumberFormat="1" applyFont="1" applyFill="1" applyBorder="1" applyAlignment="1" applyProtection="1">
      <alignment horizontal="right" vertical="center"/>
      <protection locked="0"/>
    </xf>
    <xf numFmtId="0" fontId="23" fillId="2" borderId="30" xfId="0" applyFont="1" applyFill="1" applyBorder="1" applyAlignment="1" applyProtection="1">
      <alignment vertical="center" shrinkToFit="1"/>
      <protection locked="0"/>
    </xf>
    <xf numFmtId="181" fontId="17" fillId="0" borderId="9" xfId="0" applyNumberFormat="1" applyFont="1" applyBorder="1">
      <alignment vertical="center"/>
    </xf>
    <xf numFmtId="0" fontId="0" fillId="0" borderId="9" xfId="0" applyBorder="1">
      <alignment vertical="center"/>
    </xf>
    <xf numFmtId="176" fontId="23" fillId="2" borderId="56" xfId="0" applyNumberFormat="1" applyFont="1" applyFill="1" applyBorder="1" applyAlignment="1" applyProtection="1">
      <alignment horizontal="right" vertical="center"/>
      <protection locked="0"/>
    </xf>
    <xf numFmtId="0" fontId="23" fillId="0" borderId="43" xfId="0" applyFont="1" applyBorder="1" applyAlignment="1">
      <alignment horizontal="left" vertical="center" shrinkToFit="1"/>
    </xf>
    <xf numFmtId="0" fontId="23" fillId="0" borderId="41" xfId="0" applyFont="1" applyBorder="1" applyAlignment="1">
      <alignment horizontal="left" vertical="center" shrinkToFit="1"/>
    </xf>
    <xf numFmtId="0" fontId="23" fillId="0" borderId="42" xfId="0" applyFont="1" applyBorder="1" applyAlignment="1">
      <alignment horizontal="left" vertical="center" shrinkToFit="1"/>
    </xf>
    <xf numFmtId="0" fontId="23" fillId="0" borderId="6"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7" xfId="0" applyFont="1" applyBorder="1" applyAlignment="1">
      <alignment horizontal="center" vertical="center" shrinkToFit="1"/>
    </xf>
    <xf numFmtId="176" fontId="23" fillId="2" borderId="28" xfId="0" applyNumberFormat="1" applyFont="1" applyFill="1" applyBorder="1" applyAlignment="1" applyProtection="1">
      <alignment horizontal="right" vertical="center"/>
      <protection locked="0"/>
    </xf>
    <xf numFmtId="0" fontId="23" fillId="0" borderId="21" xfId="0" applyFont="1" applyBorder="1" applyAlignment="1">
      <alignment horizontal="left" vertical="center"/>
    </xf>
    <xf numFmtId="0" fontId="23" fillId="0" borderId="56" xfId="0" applyFont="1" applyBorder="1" applyAlignment="1">
      <alignment vertical="center" shrinkToFit="1"/>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38" fontId="23" fillId="2" borderId="0" xfId="1" applyFont="1" applyFill="1" applyBorder="1" applyAlignment="1" applyProtection="1">
      <alignment horizontal="right" vertical="center"/>
      <protection locked="0"/>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38" fontId="23" fillId="2" borderId="24" xfId="1" applyFont="1" applyFill="1" applyBorder="1" applyAlignment="1" applyProtection="1">
      <alignment horizontal="right" vertical="center"/>
      <protection locked="0"/>
    </xf>
    <xf numFmtId="176" fontId="23" fillId="0" borderId="13" xfId="0" applyNumberFormat="1" applyFont="1" applyBorder="1">
      <alignment vertical="center"/>
    </xf>
    <xf numFmtId="181" fontId="23" fillId="2" borderId="13" xfId="0" applyNumberFormat="1" applyFont="1" applyFill="1" applyBorder="1" applyProtection="1">
      <alignment vertical="center"/>
      <protection locked="0"/>
    </xf>
    <xf numFmtId="0" fontId="23" fillId="0" borderId="33" xfId="0" applyFont="1" applyBorder="1" applyAlignment="1">
      <alignment vertical="center" shrinkToFit="1"/>
    </xf>
    <xf numFmtId="176" fontId="23" fillId="2" borderId="33" xfId="0" applyNumberFormat="1" applyFont="1" applyFill="1" applyBorder="1" applyAlignment="1" applyProtection="1">
      <alignment horizontal="right" vertical="center"/>
      <protection locked="0"/>
    </xf>
    <xf numFmtId="0" fontId="23" fillId="2" borderId="33" xfId="0" applyFont="1" applyFill="1" applyBorder="1" applyProtection="1">
      <alignment vertical="center"/>
      <protection locked="0"/>
    </xf>
    <xf numFmtId="0" fontId="9" fillId="0" borderId="0" xfId="0" applyFont="1" applyAlignment="1">
      <alignment vertical="top"/>
    </xf>
    <xf numFmtId="181" fontId="17" fillId="2" borderId="80" xfId="0" applyNumberFormat="1" applyFont="1" applyFill="1" applyBorder="1" applyProtection="1">
      <alignment vertical="center"/>
      <protection locked="0"/>
    </xf>
    <xf numFmtId="181" fontId="17" fillId="2" borderId="81" xfId="0" applyNumberFormat="1" applyFont="1" applyFill="1" applyBorder="1" applyProtection="1">
      <alignment vertical="center"/>
      <protection locked="0"/>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20" xfId="0" applyFont="1" applyBorder="1" applyAlignment="1">
      <alignment horizontal="center" vertical="center"/>
    </xf>
    <xf numFmtId="0" fontId="23" fillId="2" borderId="28" xfId="0" applyFont="1" applyFill="1" applyBorder="1" applyAlignment="1" applyProtection="1">
      <alignment horizontal="center" vertical="center"/>
      <protection locked="0"/>
    </xf>
    <xf numFmtId="0" fontId="23" fillId="2" borderId="33"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14" xfId="0" applyFont="1" applyFill="1" applyBorder="1">
      <alignment vertical="center"/>
    </xf>
    <xf numFmtId="0" fontId="23" fillId="2" borderId="9" xfId="0" applyFont="1" applyFill="1" applyBorder="1">
      <alignment vertical="center"/>
    </xf>
    <xf numFmtId="0" fontId="23" fillId="2" borderId="8" xfId="0" applyFont="1" applyFill="1" applyBorder="1">
      <alignment vertical="center"/>
    </xf>
    <xf numFmtId="0" fontId="23" fillId="2" borderId="13" xfId="0" applyFont="1" applyFill="1" applyBorder="1">
      <alignment vertical="center"/>
    </xf>
    <xf numFmtId="0" fontId="23" fillId="2" borderId="0" xfId="0" applyFont="1" applyFill="1">
      <alignment vertical="center"/>
    </xf>
    <xf numFmtId="0" fontId="23" fillId="2" borderId="4" xfId="0" applyFont="1" applyFill="1" applyBorder="1">
      <alignment vertical="center"/>
    </xf>
    <xf numFmtId="0" fontId="23" fillId="2" borderId="0" xfId="0" applyFont="1" applyFill="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0" borderId="4" xfId="0" applyFont="1" applyBorder="1">
      <alignment vertical="center"/>
    </xf>
    <xf numFmtId="0" fontId="23" fillId="0" borderId="3" xfId="0" applyFont="1" applyBorder="1">
      <alignment vertical="center"/>
    </xf>
    <xf numFmtId="0" fontId="23" fillId="2" borderId="9"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17" fillId="2" borderId="13" xfId="0" applyFont="1" applyFill="1" applyBorder="1" applyProtection="1">
      <alignment vertical="center"/>
      <protection locked="0"/>
    </xf>
    <xf numFmtId="0" fontId="17" fillId="2" borderId="4" xfId="0" applyFont="1" applyFill="1" applyBorder="1" applyProtection="1">
      <alignment vertical="center"/>
      <protection locked="0"/>
    </xf>
    <xf numFmtId="0" fontId="23" fillId="2" borderId="14" xfId="0" applyFont="1" applyFill="1" applyBorder="1" applyProtection="1">
      <alignment vertical="center"/>
      <protection locked="0"/>
    </xf>
    <xf numFmtId="0" fontId="23" fillId="2" borderId="9" xfId="0" applyFont="1" applyFill="1" applyBorder="1" applyProtection="1">
      <alignment vertical="center"/>
      <protection locked="0"/>
    </xf>
    <xf numFmtId="0" fontId="17" fillId="2" borderId="6" xfId="0" applyFont="1" applyFill="1" applyBorder="1" applyProtection="1">
      <alignment vertical="center"/>
      <protection locked="0"/>
    </xf>
    <xf numFmtId="0" fontId="17" fillId="2" borderId="7" xfId="0" applyFont="1" applyFill="1" applyBorder="1" applyProtection="1">
      <alignment vertical="center"/>
      <protection locked="0"/>
    </xf>
    <xf numFmtId="0" fontId="17" fillId="2" borderId="1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0" borderId="8" xfId="0" applyFont="1" applyBorder="1">
      <alignment vertical="center"/>
    </xf>
    <xf numFmtId="0" fontId="17" fillId="0" borderId="3" xfId="0" applyFont="1" applyBorder="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23" fillId="0" borderId="18" xfId="0" applyFont="1" applyBorder="1" applyAlignment="1">
      <alignment horizontal="center" vertical="center" shrinkToFit="1"/>
    </xf>
    <xf numFmtId="0" fontId="23" fillId="0" borderId="19" xfId="0" applyFont="1" applyBorder="1" applyAlignment="1">
      <alignment horizontal="center" vertical="center" shrinkToFit="1"/>
    </xf>
    <xf numFmtId="38" fontId="23" fillId="2" borderId="19" xfId="1" applyFont="1" applyFill="1" applyBorder="1" applyAlignment="1" applyProtection="1">
      <alignment horizontal="right" vertical="center"/>
      <protection locked="0"/>
    </xf>
    <xf numFmtId="176" fontId="23" fillId="2" borderId="33" xfId="0" applyNumberFormat="1" applyFont="1" applyFill="1" applyBorder="1" applyProtection="1">
      <alignment vertical="center"/>
      <protection locked="0"/>
    </xf>
    <xf numFmtId="0" fontId="23" fillId="2" borderId="33" xfId="0" applyFont="1" applyFill="1" applyBorder="1" applyAlignment="1" applyProtection="1">
      <alignment vertical="center" shrinkToFit="1"/>
      <protection locked="0"/>
    </xf>
    <xf numFmtId="0" fontId="23" fillId="0" borderId="25"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0" fontId="23" fillId="0" borderId="24"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23" xfId="0" applyFont="1" applyBorder="1" applyProtection="1">
      <alignment vertical="center"/>
      <protection locked="0"/>
    </xf>
    <xf numFmtId="0" fontId="23" fillId="0" borderId="24" xfId="0" applyFont="1" applyBorder="1" applyProtection="1">
      <alignment vertical="center"/>
      <protection locked="0"/>
    </xf>
    <xf numFmtId="0" fontId="23" fillId="0" borderId="11" xfId="0" applyFont="1" applyBorder="1" applyProtection="1">
      <alignment vertical="center"/>
      <protection locked="0"/>
    </xf>
    <xf numFmtId="0" fontId="17" fillId="0" borderId="13" xfId="0" applyFont="1" applyBorder="1">
      <alignment vertical="center"/>
    </xf>
    <xf numFmtId="38" fontId="17" fillId="0" borderId="13" xfId="1" applyFont="1" applyBorder="1" applyAlignment="1" applyProtection="1">
      <alignment vertical="center"/>
    </xf>
    <xf numFmtId="176" fontId="23" fillId="2" borderId="56" xfId="0" applyNumberFormat="1" applyFont="1" applyFill="1" applyBorder="1" applyAlignment="1">
      <alignment horizontal="right" vertical="center"/>
    </xf>
    <xf numFmtId="0" fontId="23" fillId="2" borderId="33" xfId="0" applyFont="1" applyFill="1" applyBorder="1">
      <alignment vertical="center"/>
    </xf>
    <xf numFmtId="0" fontId="23" fillId="2" borderId="1" xfId="0" applyFont="1" applyFill="1" applyBorder="1" applyAlignment="1" applyProtection="1">
      <alignment horizontal="right" vertical="center"/>
      <protection locked="0"/>
    </xf>
    <xf numFmtId="182" fontId="23" fillId="0" borderId="56" xfId="0" applyNumberFormat="1" applyFont="1" applyBorder="1" applyAlignment="1">
      <alignment horizontal="right" vertical="center"/>
    </xf>
  </cellXfs>
  <cellStyles count="2">
    <cellStyle name="桁区切り" xfId="1" builtinId="6"/>
    <cellStyle name="標準" xfId="0" builtinId="0"/>
  </cellStyles>
  <dxfs count="1">
    <dxf>
      <font>
        <b/>
        <i val="0"/>
        <color rgb="FFFF0000"/>
      </font>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57149</xdr:colOff>
      <xdr:row>29</xdr:row>
      <xdr:rowOff>257175</xdr:rowOff>
    </xdr:from>
    <xdr:to>
      <xdr:col>3</xdr:col>
      <xdr:colOff>390525</xdr:colOff>
      <xdr:row>29</xdr:row>
      <xdr:rowOff>638175</xdr:rowOff>
    </xdr:to>
    <xdr:sp macro="" textlink="$A$43">
      <xdr:nvSpPr>
        <xdr:cNvPr id="7" name="テキスト ボックス 6">
          <a:extLst>
            <a:ext uri="{FF2B5EF4-FFF2-40B4-BE49-F238E27FC236}">
              <a16:creationId xmlns:a16="http://schemas.microsoft.com/office/drawing/2014/main" id="{8328B49D-B19B-4353-BB95-02307C42B11E}"/>
            </a:ext>
          </a:extLst>
        </xdr:cNvPr>
        <xdr:cNvSpPr txBox="1"/>
      </xdr:nvSpPr>
      <xdr:spPr>
        <a:xfrm>
          <a:off x="342899" y="7038975"/>
          <a:ext cx="173355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fld id="{7B203568-8DE1-486A-A526-C9DE1AA82D54}" type="TxLink">
            <a:rPr kumimoji="1" lang="en-US" altLang="en-US" sz="800" b="0" i="0" u="none" strike="noStrike">
              <a:solidFill>
                <a:srgbClr val="000000"/>
              </a:solidFill>
              <a:latin typeface="ＭＳ Ｐ明朝" panose="02020600040205080304" pitchFamily="18" charset="-128"/>
              <a:ea typeface="ＭＳ Ｐ明朝" panose="02020600040205080304" pitchFamily="18" charset="-128"/>
            </a:rPr>
            <a:pPr/>
            <a:t>※つながりづくり行事、除雪・排雪、研修会・勉強会、調査、多様な取組</a:t>
          </a:fld>
          <a:endParaRPr kumimoji="1" lang="en-US" altLang="ja-JP" sz="800">
            <a:latin typeface="ＭＳ Ｐ明朝" panose="02020600040205080304" pitchFamily="18" charset="-128"/>
            <a:ea typeface="ＭＳ Ｐ明朝" panose="02020600040205080304" pitchFamily="18" charset="-128"/>
          </a:endParaRPr>
        </a:p>
      </xdr:txBody>
    </xdr:sp>
    <xdr:clientData fLocksWithSheet="0"/>
  </xdr:twoCellAnchor>
  <xdr:twoCellAnchor>
    <xdr:from>
      <xdr:col>15</xdr:col>
      <xdr:colOff>171450</xdr:colOff>
      <xdr:row>31</xdr:row>
      <xdr:rowOff>409575</xdr:rowOff>
    </xdr:from>
    <xdr:to>
      <xdr:col>16</xdr:col>
      <xdr:colOff>161925</xdr:colOff>
      <xdr:row>32</xdr:row>
      <xdr:rowOff>209550</xdr:rowOff>
    </xdr:to>
    <xdr:sp macro="" textlink="">
      <xdr:nvSpPr>
        <xdr:cNvPr id="2" name="テキスト ボックス 1">
          <a:extLst>
            <a:ext uri="{FF2B5EF4-FFF2-40B4-BE49-F238E27FC236}">
              <a16:creationId xmlns:a16="http://schemas.microsoft.com/office/drawing/2014/main" id="{36AC8ACE-E349-4088-8C80-5A3007BFBAF0}"/>
            </a:ext>
          </a:extLst>
        </xdr:cNvPr>
        <xdr:cNvSpPr txBox="1"/>
      </xdr:nvSpPr>
      <xdr:spPr>
        <a:xfrm>
          <a:off x="5095875" y="8334375"/>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④</a:t>
          </a:r>
        </a:p>
      </xdr:txBody>
    </xdr:sp>
    <xdr:clientData/>
  </xdr:twoCellAnchor>
  <xdr:twoCellAnchor>
    <xdr:from>
      <xdr:col>23</xdr:col>
      <xdr:colOff>9524</xdr:colOff>
      <xdr:row>29</xdr:row>
      <xdr:rowOff>533400</xdr:rowOff>
    </xdr:from>
    <xdr:to>
      <xdr:col>28</xdr:col>
      <xdr:colOff>276225</xdr:colOff>
      <xdr:row>30</xdr:row>
      <xdr:rowOff>457199</xdr:rowOff>
    </xdr:to>
    <xdr:sp macro="" textlink="">
      <xdr:nvSpPr>
        <xdr:cNvPr id="3" name="テキスト ボックス 2">
          <a:extLst>
            <a:ext uri="{FF2B5EF4-FFF2-40B4-BE49-F238E27FC236}">
              <a16:creationId xmlns:a16="http://schemas.microsoft.com/office/drawing/2014/main" id="{F44FAE44-C2E6-4D38-9F0C-E7181587BDDB}"/>
            </a:ext>
          </a:extLst>
        </xdr:cNvPr>
        <xdr:cNvSpPr txBox="1"/>
      </xdr:nvSpPr>
      <xdr:spPr>
        <a:xfrm>
          <a:off x="6991349" y="6858000"/>
          <a:ext cx="4305301" cy="609599"/>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rPr>
            <a:t>助成金精算額内訳の額は、</a:t>
          </a:r>
          <a:r>
            <a:rPr kumimoji="1" lang="ja-JP" altLang="en-US" sz="1400" b="1" u="sng">
              <a:solidFill>
                <a:schemeClr val="bg1"/>
              </a:solidFill>
            </a:rPr>
            <a:t>様式第５号の各シートを入力すると、その入力内容により自動的に反映されます。</a:t>
          </a:r>
          <a:endParaRPr kumimoji="1" lang="en-US" altLang="ja-JP" sz="1400" b="1" u="sng">
            <a:solidFill>
              <a:schemeClr val="bg1"/>
            </a:solidFill>
          </a:endParaRPr>
        </a:p>
      </xdr:txBody>
    </xdr:sp>
    <xdr:clientData/>
  </xdr:twoCellAnchor>
  <xdr:twoCellAnchor>
    <xdr:from>
      <xdr:col>22</xdr:col>
      <xdr:colOff>57150</xdr:colOff>
      <xdr:row>0</xdr:row>
      <xdr:rowOff>0</xdr:rowOff>
    </xdr:from>
    <xdr:to>
      <xdr:col>26</xdr:col>
      <xdr:colOff>38100</xdr:colOff>
      <xdr:row>1</xdr:row>
      <xdr:rowOff>66675</xdr:rowOff>
    </xdr:to>
    <xdr:sp macro="" textlink="">
      <xdr:nvSpPr>
        <xdr:cNvPr id="5" name="テキスト ボックス 4">
          <a:extLst>
            <a:ext uri="{FF2B5EF4-FFF2-40B4-BE49-F238E27FC236}">
              <a16:creationId xmlns:a16="http://schemas.microsoft.com/office/drawing/2014/main" id="{0C4B206C-800F-49C9-B448-DD56614950CC}"/>
            </a:ext>
          </a:extLst>
        </xdr:cNvPr>
        <xdr:cNvSpPr txBox="1"/>
      </xdr:nvSpPr>
      <xdr:spPr>
        <a:xfrm>
          <a:off x="6781800" y="0"/>
          <a:ext cx="2905125" cy="257175"/>
        </a:xfrm>
        <a:prstGeom prst="rect">
          <a:avLst/>
        </a:prstGeom>
        <a:solidFill>
          <a:srgbClr val="FFFF00"/>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このシートは黄色いセルのみ入力してください</a:t>
          </a:r>
        </a:p>
      </xdr:txBody>
    </xdr:sp>
    <xdr:clientData/>
  </xdr:twoCellAnchor>
  <xdr:twoCellAnchor>
    <xdr:from>
      <xdr:col>1</xdr:col>
      <xdr:colOff>38101</xdr:colOff>
      <xdr:row>29</xdr:row>
      <xdr:rowOff>238126</xdr:rowOff>
    </xdr:from>
    <xdr:to>
      <xdr:col>3</xdr:col>
      <xdr:colOff>371475</xdr:colOff>
      <xdr:row>29</xdr:row>
      <xdr:rowOff>619126</xdr:rowOff>
    </xdr:to>
    <xdr:sp macro="" textlink="">
      <xdr:nvSpPr>
        <xdr:cNvPr id="8" name="大かっこ 7">
          <a:extLst>
            <a:ext uri="{FF2B5EF4-FFF2-40B4-BE49-F238E27FC236}">
              <a16:creationId xmlns:a16="http://schemas.microsoft.com/office/drawing/2014/main" id="{6C16C5C6-B163-40F7-874E-03C69E9201D6}"/>
            </a:ext>
          </a:extLst>
        </xdr:cNvPr>
        <xdr:cNvSpPr/>
      </xdr:nvSpPr>
      <xdr:spPr>
        <a:xfrm>
          <a:off x="323851" y="7019926"/>
          <a:ext cx="1733549"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31</xdr:row>
      <xdr:rowOff>419100</xdr:rowOff>
    </xdr:from>
    <xdr:to>
      <xdr:col>10</xdr:col>
      <xdr:colOff>180975</xdr:colOff>
      <xdr:row>32</xdr:row>
      <xdr:rowOff>219075</xdr:rowOff>
    </xdr:to>
    <xdr:sp macro="" textlink="">
      <xdr:nvSpPr>
        <xdr:cNvPr id="9" name="テキスト ボックス 8">
          <a:extLst>
            <a:ext uri="{FF2B5EF4-FFF2-40B4-BE49-F238E27FC236}">
              <a16:creationId xmlns:a16="http://schemas.microsoft.com/office/drawing/2014/main" id="{1E9005C2-F2C0-443C-BC93-62229877F989}"/>
            </a:ext>
          </a:extLst>
        </xdr:cNvPr>
        <xdr:cNvSpPr txBox="1"/>
      </xdr:nvSpPr>
      <xdr:spPr>
        <a:xfrm>
          <a:off x="3571875" y="834390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③</a:t>
          </a:r>
        </a:p>
      </xdr:txBody>
    </xdr:sp>
    <xdr:clientData/>
  </xdr:twoCellAnchor>
  <xdr:twoCellAnchor>
    <xdr:from>
      <xdr:col>3</xdr:col>
      <xdr:colOff>333375</xdr:colOff>
      <xdr:row>31</xdr:row>
      <xdr:rowOff>419100</xdr:rowOff>
    </xdr:from>
    <xdr:to>
      <xdr:col>5</xdr:col>
      <xdr:colOff>28575</xdr:colOff>
      <xdr:row>32</xdr:row>
      <xdr:rowOff>219075</xdr:rowOff>
    </xdr:to>
    <xdr:sp macro="" textlink="">
      <xdr:nvSpPr>
        <xdr:cNvPr id="10" name="テキスト ボックス 9">
          <a:extLst>
            <a:ext uri="{FF2B5EF4-FFF2-40B4-BE49-F238E27FC236}">
              <a16:creationId xmlns:a16="http://schemas.microsoft.com/office/drawing/2014/main" id="{E5803889-007C-4487-A1AA-AC441CE06A72}"/>
            </a:ext>
          </a:extLst>
        </xdr:cNvPr>
        <xdr:cNvSpPr txBox="1"/>
      </xdr:nvSpPr>
      <xdr:spPr>
        <a:xfrm>
          <a:off x="2019300" y="8343900"/>
          <a:ext cx="361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a:t>
          </a:r>
        </a:p>
      </xdr:txBody>
    </xdr:sp>
    <xdr:clientData/>
  </xdr:twoCellAnchor>
  <xdr:twoCellAnchor>
    <xdr:from>
      <xdr:col>6</xdr:col>
      <xdr:colOff>171450</xdr:colOff>
      <xdr:row>31</xdr:row>
      <xdr:rowOff>419100</xdr:rowOff>
    </xdr:from>
    <xdr:to>
      <xdr:col>7</xdr:col>
      <xdr:colOff>161925</xdr:colOff>
      <xdr:row>32</xdr:row>
      <xdr:rowOff>219075</xdr:rowOff>
    </xdr:to>
    <xdr:sp macro="" textlink="">
      <xdr:nvSpPr>
        <xdr:cNvPr id="11" name="テキスト ボックス 10">
          <a:extLst>
            <a:ext uri="{FF2B5EF4-FFF2-40B4-BE49-F238E27FC236}">
              <a16:creationId xmlns:a16="http://schemas.microsoft.com/office/drawing/2014/main" id="{1D265F31-4047-427A-B56C-E80721F8804C}"/>
            </a:ext>
          </a:extLst>
        </xdr:cNvPr>
        <xdr:cNvSpPr txBox="1"/>
      </xdr:nvSpPr>
      <xdr:spPr>
        <a:xfrm>
          <a:off x="2781300" y="834390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15</xdr:row>
      <xdr:rowOff>38100</xdr:rowOff>
    </xdr:from>
    <xdr:to>
      <xdr:col>13</xdr:col>
      <xdr:colOff>47625</xdr:colOff>
      <xdr:row>21</xdr:row>
      <xdr:rowOff>47625</xdr:rowOff>
    </xdr:to>
    <xdr:grpSp>
      <xdr:nvGrpSpPr>
        <xdr:cNvPr id="6595" name="グループ化 6">
          <a:extLst>
            <a:ext uri="{FF2B5EF4-FFF2-40B4-BE49-F238E27FC236}">
              <a16:creationId xmlns:a16="http://schemas.microsoft.com/office/drawing/2014/main" id="{00000000-0008-0000-0400-0000C3190000}"/>
            </a:ext>
          </a:extLst>
        </xdr:cNvPr>
        <xdr:cNvGrpSpPr>
          <a:grpSpLocks/>
        </xdr:cNvGrpSpPr>
      </xdr:nvGrpSpPr>
      <xdr:grpSpPr bwMode="auto">
        <a:xfrm>
          <a:off x="419100" y="3676650"/>
          <a:ext cx="4210050" cy="1038225"/>
          <a:chOff x="828304" y="3082980"/>
          <a:chExt cx="4214811" cy="1039584"/>
        </a:xfrm>
      </xdr:grpSpPr>
      <xdr:pic>
        <xdr:nvPicPr>
          <xdr:cNvPr id="6604" name="図 7">
            <a:extLst>
              <a:ext uri="{FF2B5EF4-FFF2-40B4-BE49-F238E27FC236}">
                <a16:creationId xmlns:a16="http://schemas.microsoft.com/office/drawing/2014/main" id="{00000000-0008-0000-0400-0000CC19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2917" y="3117294"/>
            <a:ext cx="733480" cy="733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3">
            <a:extLst>
              <a:ext uri="{FF2B5EF4-FFF2-40B4-BE49-F238E27FC236}">
                <a16:creationId xmlns:a16="http://schemas.microsoft.com/office/drawing/2014/main" id="{00000000-0008-0000-0400-00000A000000}"/>
              </a:ext>
            </a:extLst>
          </xdr:cNvPr>
          <xdr:cNvSpPr txBox="1">
            <a:spLocks noChangeArrowheads="1"/>
          </xdr:cNvSpPr>
        </xdr:nvSpPr>
        <xdr:spPr bwMode="auto">
          <a:xfrm>
            <a:off x="1619773" y="3206967"/>
            <a:ext cx="3423342" cy="915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74295" tIns="8890" rIns="74295" bIns="8890" numCol="1" anchor="t"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chemeClr val="tx1"/>
                </a:solidFill>
                <a:effectLst/>
                <a:latin typeface="HG丸ｺﾞｼｯｸM-PRO" pitchFamily="50" charset="-128"/>
                <a:ea typeface="HG丸ｺﾞｼｯｸM-PRO" pitchFamily="50" charset="-128"/>
                <a:cs typeface="ＭＳ Ｐゴシック" pitchFamily="50" charset="-128"/>
              </a:rPr>
              <a:t>この広報紙「○○○」は、</a:t>
            </a:r>
          </a:p>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rgbClr val="FF0000"/>
                </a:solidFill>
                <a:effectLst/>
                <a:latin typeface="HG丸ｺﾞｼｯｸM-PRO" pitchFamily="50" charset="-128"/>
                <a:ea typeface="HG丸ｺﾞｼｯｸM-PRO" pitchFamily="50" charset="-128"/>
                <a:cs typeface="ＭＳ Ｐゴシック" pitchFamily="50" charset="-128"/>
              </a:rPr>
              <a:t>赤い羽根共同募金</a:t>
            </a:r>
          </a:p>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chemeClr val="tx1"/>
                </a:solidFill>
                <a:effectLst/>
                <a:latin typeface="HG丸ｺﾞｼｯｸM-PRO" pitchFamily="50" charset="-128"/>
                <a:ea typeface="HG丸ｺﾞｼｯｸM-PRO" pitchFamily="50" charset="-128"/>
                <a:cs typeface="ＭＳ Ｐゴシック" pitchFamily="50" charset="-128"/>
              </a:rPr>
              <a:t>の助成を受け、発行しています。</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1" name="正方形/長方形 10">
            <a:extLst>
              <a:ext uri="{FF2B5EF4-FFF2-40B4-BE49-F238E27FC236}">
                <a16:creationId xmlns:a16="http://schemas.microsoft.com/office/drawing/2014/main" id="{00000000-0008-0000-0400-00000B000000}"/>
              </a:ext>
            </a:extLst>
          </xdr:cNvPr>
          <xdr:cNvSpPr>
            <a:spLocks noChangeArrowheads="1"/>
          </xdr:cNvSpPr>
        </xdr:nvSpPr>
        <xdr:spPr bwMode="auto">
          <a:xfrm>
            <a:off x="828304" y="3082980"/>
            <a:ext cx="3375663" cy="801147"/>
          </a:xfrm>
          <a:prstGeom prst="rect">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ctr"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endParaRPr lang="ja-JP" altLang="en-US"/>
          </a:p>
        </xdr:txBody>
      </xdr:sp>
    </xdr:grpSp>
    <xdr:clientData/>
  </xdr:twoCellAnchor>
  <xdr:twoCellAnchor>
    <xdr:from>
      <xdr:col>12</xdr:col>
      <xdr:colOff>333374</xdr:colOff>
      <xdr:row>13</xdr:row>
      <xdr:rowOff>38100</xdr:rowOff>
    </xdr:from>
    <xdr:to>
      <xdr:col>19</xdr:col>
      <xdr:colOff>276225</xdr:colOff>
      <xdr:row>22</xdr:row>
      <xdr:rowOff>295275</xdr:rowOff>
    </xdr:to>
    <xdr:sp macro="" textlink="">
      <xdr:nvSpPr>
        <xdr:cNvPr id="15" name="正方形/長方形 14">
          <a:extLst>
            <a:ext uri="{FF2B5EF4-FFF2-40B4-BE49-F238E27FC236}">
              <a16:creationId xmlns:a16="http://schemas.microsoft.com/office/drawing/2014/main" id="{00000000-0008-0000-0400-00000F000000}"/>
            </a:ext>
          </a:extLst>
        </xdr:cNvPr>
        <xdr:cNvSpPr>
          <a:spLocks noChangeArrowheads="1"/>
        </xdr:cNvSpPr>
      </xdr:nvSpPr>
      <xdr:spPr bwMode="auto">
        <a:xfrm>
          <a:off x="4562474" y="3333750"/>
          <a:ext cx="2409826" cy="1800225"/>
        </a:xfrm>
        <a:prstGeom prst="rect">
          <a:avLst/>
        </a:prstGeom>
        <a:solidFill>
          <a:schemeClr val="bg1"/>
        </a:solidFill>
        <a:ln w="12700" algn="ctr">
          <a:solidFill>
            <a:srgbClr val="000000"/>
          </a:solidFill>
          <a:miter lim="800000"/>
          <a:headEnd/>
          <a:tailEnd/>
        </a:ln>
      </xdr:spPr>
      <xdr:txBody>
        <a:bodyPr vert="horz" wrap="square" lIns="91440" tIns="45720" rIns="91440" bIns="45720" numCol="1" anchor="ctr"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r>
            <a:rPr kumimoji="1" lang="ja-JP" altLang="en-US" sz="1050" kern="1200">
              <a:solidFill>
                <a:schemeClr val="tx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kern="1200">
              <a:solidFill>
                <a:schemeClr val="tx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2000" kern="12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r>
            <a:rPr kumimoji="1" lang="ja-JP" altLang="ja-JP" sz="1400" b="1" kern="1200">
              <a:solidFill>
                <a:schemeClr val="tx1"/>
              </a:solidFill>
              <a:effectLst/>
              <a:latin typeface="HG丸ｺﾞｼｯｸM-PRO" panose="020F0600000000000000" pitchFamily="50" charset="-128"/>
              <a:ea typeface="HG丸ｺﾞｼｯｸM-PRO" panose="020F0600000000000000" pitchFamily="50" charset="-128"/>
              <a:cs typeface="+mn-cs"/>
            </a:rPr>
            <a:t>第　　　号</a:t>
          </a:r>
          <a:endParaRPr lang="ja-JP" altLang="ja-JP" sz="1400" b="1">
            <a:effectLst/>
            <a:latin typeface="HG丸ｺﾞｼｯｸM-PRO" panose="020F0600000000000000" pitchFamily="50" charset="-128"/>
            <a:ea typeface="HG丸ｺﾞｼｯｸM-PRO" panose="020F0600000000000000" pitchFamily="50" charset="-128"/>
          </a:endParaRPr>
        </a:p>
        <a:p>
          <a:pPr algn="ctr"/>
          <a:endParaRPr kumimoji="1" lang="en-US" altLang="ja-JP" sz="1000" kern="12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r>
            <a:rPr kumimoji="1" lang="ja-JP" altLang="ja-JP" sz="1000" kern="1200">
              <a:solidFill>
                <a:schemeClr val="tx1"/>
              </a:solidFill>
              <a:effectLst/>
              <a:latin typeface="HG丸ｺﾞｼｯｸM-PRO" panose="020F0600000000000000" pitchFamily="50" charset="-128"/>
              <a:ea typeface="HG丸ｺﾞｼｯｸM-PRO" panose="020F0600000000000000" pitchFamily="50" charset="-128"/>
              <a:cs typeface="+mn-cs"/>
            </a:rPr>
            <a:t>発行日　　　年　　月　　日</a:t>
          </a:r>
          <a:endParaRPr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13</xdr:col>
      <xdr:colOff>61914</xdr:colOff>
      <xdr:row>15</xdr:row>
      <xdr:rowOff>71438</xdr:rowOff>
    </xdr:from>
    <xdr:to>
      <xdr:col>14</xdr:col>
      <xdr:colOff>171451</xdr:colOff>
      <xdr:row>19</xdr:row>
      <xdr:rowOff>1299</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643439" y="3709988"/>
          <a:ext cx="461962" cy="615661"/>
        </a:xfrm>
        <a:prstGeom prst="rect">
          <a:avLst/>
        </a:prstGeom>
      </xdr:spPr>
    </xdr:pic>
    <xdr:clientData/>
  </xdr:twoCellAnchor>
  <xdr:twoCellAnchor>
    <xdr:from>
      <xdr:col>12</xdr:col>
      <xdr:colOff>342900</xdr:colOff>
      <xdr:row>14</xdr:row>
      <xdr:rowOff>85728</xdr:rowOff>
    </xdr:from>
    <xdr:to>
      <xdr:col>19</xdr:col>
      <xdr:colOff>257174</xdr:colOff>
      <xdr:row>15</xdr:row>
      <xdr:rowOff>47625</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4572000" y="3552828"/>
          <a:ext cx="2381249" cy="13334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147646</xdr:colOff>
      <xdr:row>13</xdr:row>
      <xdr:rowOff>66675</xdr:rowOff>
    </xdr:from>
    <xdr:to>
      <xdr:col>19</xdr:col>
      <xdr:colOff>323871</xdr:colOff>
      <xdr:row>14</xdr:row>
      <xdr:rowOff>76200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6138871" y="3362325"/>
          <a:ext cx="8810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第　　号</a:t>
          </a:r>
        </a:p>
      </xdr:txBody>
    </xdr:sp>
    <xdr:clientData/>
  </xdr:twoCellAnchor>
  <xdr:twoCellAnchor>
    <xdr:from>
      <xdr:col>14</xdr:col>
      <xdr:colOff>95252</xdr:colOff>
      <xdr:row>15</xdr:row>
      <xdr:rowOff>57149</xdr:rowOff>
    </xdr:from>
    <xdr:to>
      <xdr:col>20</xdr:col>
      <xdr:colOff>57150</xdr:colOff>
      <xdr:row>21</xdr:row>
      <xdr:rowOff>57150</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5029202" y="3695699"/>
          <a:ext cx="2076448" cy="1028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この広報紙は、赤い羽根</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共同募金の助成と、住民会</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員会費の一部を受けて発行</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しています。</a:t>
          </a:r>
          <a:endParaRPr kumimoji="1" lang="ja-JP" altLang="en-US"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47625</xdr:colOff>
      <xdr:row>0</xdr:row>
      <xdr:rowOff>38100</xdr:rowOff>
    </xdr:from>
    <xdr:to>
      <xdr:col>19</xdr:col>
      <xdr:colOff>66675</xdr:colOff>
      <xdr:row>2</xdr:row>
      <xdr:rowOff>123825</xdr:rowOff>
    </xdr:to>
    <xdr:sp macro="" textlink="W2">
      <xdr:nvSpPr>
        <xdr:cNvPr id="12" name="テキスト ボックス 11">
          <a:extLst>
            <a:ext uri="{FF2B5EF4-FFF2-40B4-BE49-F238E27FC236}">
              <a16:creationId xmlns:a16="http://schemas.microsoft.com/office/drawing/2014/main" id="{6DC4A3DE-FC9F-4348-8EDB-0ACF2604858E}"/>
            </a:ext>
          </a:extLst>
        </xdr:cNvPr>
        <xdr:cNvSpPr txBox="1"/>
      </xdr:nvSpPr>
      <xdr:spPr>
        <a:xfrm>
          <a:off x="110490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⑤</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123824</xdr:colOff>
      <xdr:row>25</xdr:row>
      <xdr:rowOff>180975</xdr:rowOff>
    </xdr:from>
    <xdr:to>
      <xdr:col>35</xdr:col>
      <xdr:colOff>247649</xdr:colOff>
      <xdr:row>26</xdr:row>
      <xdr:rowOff>219075</xdr:rowOff>
    </xdr:to>
    <xdr:sp macro="" textlink="">
      <xdr:nvSpPr>
        <xdr:cNvPr id="14" name="テキスト ボックス 13">
          <a:extLst>
            <a:ext uri="{FF2B5EF4-FFF2-40B4-BE49-F238E27FC236}">
              <a16:creationId xmlns:a16="http://schemas.microsoft.com/office/drawing/2014/main" id="{4192228E-9E95-4A0F-8CEE-59123210D643}"/>
            </a:ext>
          </a:extLst>
        </xdr:cNvPr>
        <xdr:cNvSpPr txBox="1"/>
      </xdr:nvSpPr>
      <xdr:spPr>
        <a:xfrm>
          <a:off x="7172324" y="6086475"/>
          <a:ext cx="5057775"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←当初交付額は、当初交付決定時の通知書の額をそのまま記載してください。</a:t>
          </a:r>
        </a:p>
      </xdr:txBody>
    </xdr:sp>
    <xdr:clientData/>
  </xdr:twoCellAnchor>
  <xdr:twoCellAnchor>
    <xdr:from>
      <xdr:col>20</xdr:col>
      <xdr:colOff>114301</xdr:colOff>
      <xdr:row>27</xdr:row>
      <xdr:rowOff>9525</xdr:rowOff>
    </xdr:from>
    <xdr:to>
      <xdr:col>34</xdr:col>
      <xdr:colOff>28576</xdr:colOff>
      <xdr:row>28</xdr:row>
      <xdr:rowOff>19050</xdr:rowOff>
    </xdr:to>
    <xdr:sp macro="" textlink="">
      <xdr:nvSpPr>
        <xdr:cNvPr id="20" name="テキスト ボックス 19">
          <a:extLst>
            <a:ext uri="{FF2B5EF4-FFF2-40B4-BE49-F238E27FC236}">
              <a16:creationId xmlns:a16="http://schemas.microsoft.com/office/drawing/2014/main" id="{4876458F-F659-42BA-B703-798A83B24BEA}"/>
            </a:ext>
          </a:extLst>
        </xdr:cNvPr>
        <xdr:cNvSpPr txBox="1"/>
      </xdr:nvSpPr>
      <xdr:spPr>
        <a:xfrm>
          <a:off x="7162801" y="6000750"/>
          <a:ext cx="4495800" cy="247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0</xdr:row>
      <xdr:rowOff>28575</xdr:rowOff>
    </xdr:from>
    <xdr:to>
      <xdr:col>18</xdr:col>
      <xdr:colOff>323850</xdr:colOff>
      <xdr:row>2</xdr:row>
      <xdr:rowOff>114300</xdr:rowOff>
    </xdr:to>
    <xdr:sp macro="" textlink="W2">
      <xdr:nvSpPr>
        <xdr:cNvPr id="4" name="テキスト ボックス 3">
          <a:extLst>
            <a:ext uri="{FF2B5EF4-FFF2-40B4-BE49-F238E27FC236}">
              <a16:creationId xmlns:a16="http://schemas.microsoft.com/office/drawing/2014/main" id="{051EB0C0-C1B9-4806-8008-B6F7F94499B6}"/>
            </a:ext>
          </a:extLst>
        </xdr:cNvPr>
        <xdr:cNvSpPr txBox="1"/>
      </xdr:nvSpPr>
      <xdr:spPr>
        <a:xfrm>
          <a:off x="1009650" y="2857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①－１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123825</xdr:colOff>
      <xdr:row>2</xdr:row>
      <xdr:rowOff>200025</xdr:rowOff>
    </xdr:from>
    <xdr:to>
      <xdr:col>18</xdr:col>
      <xdr:colOff>333375</xdr:colOff>
      <xdr:row>4</xdr:row>
      <xdr:rowOff>114300</xdr:rowOff>
    </xdr:to>
    <xdr:sp macro="" textlink="W3">
      <xdr:nvSpPr>
        <xdr:cNvPr id="5" name="テキスト ボックス 4">
          <a:extLst>
            <a:ext uri="{FF2B5EF4-FFF2-40B4-BE49-F238E27FC236}">
              <a16:creationId xmlns:a16="http://schemas.microsoft.com/office/drawing/2014/main" id="{7826850D-3090-4C3B-8475-CBBCC04A6FA9}"/>
            </a:ext>
          </a:extLst>
        </xdr:cNvPr>
        <xdr:cNvSpPr txBox="1"/>
      </xdr:nvSpPr>
      <xdr:spPr>
        <a:xfrm>
          <a:off x="3648075" y="542925"/>
          <a:ext cx="3028950" cy="390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B0E705B-FC92-43E2-A1DE-CFADCD24E5CA}" type="TxLink">
            <a:rPr kumimoji="1" lang="en-US" altLang="en-US" sz="1200" b="0" i="0" u="none" strike="noStrike">
              <a:solidFill>
                <a:srgbClr val="000000"/>
              </a:solidFill>
              <a:latin typeface="ＭＳ Ｐ明朝" panose="02020600040205080304" pitchFamily="18" charset="-128"/>
              <a:ea typeface="ＭＳ Ｐ明朝" panose="02020600040205080304" pitchFamily="18" charset="-128"/>
            </a:rPr>
            <a:pPr algn="r"/>
            <a:t>　　　　　 地区社会福祉協議会</a:t>
          </a:fld>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20</xdr:col>
      <xdr:colOff>333375</xdr:colOff>
      <xdr:row>19</xdr:row>
      <xdr:rowOff>76200</xdr:rowOff>
    </xdr:from>
    <xdr:to>
      <xdr:col>21</xdr:col>
      <xdr:colOff>180975</xdr:colOff>
      <xdr:row>20</xdr:row>
      <xdr:rowOff>95250</xdr:rowOff>
    </xdr:to>
    <xdr:sp macro="" textlink="">
      <xdr:nvSpPr>
        <xdr:cNvPr id="2" name="楕円 1">
          <a:extLst>
            <a:ext uri="{FF2B5EF4-FFF2-40B4-BE49-F238E27FC236}">
              <a16:creationId xmlns:a16="http://schemas.microsoft.com/office/drawing/2014/main" id="{C08D3546-03AC-4490-A921-61A880BDA1EB}"/>
            </a:ext>
          </a:extLst>
        </xdr:cNvPr>
        <xdr:cNvSpPr/>
      </xdr:nvSpPr>
      <xdr:spPr>
        <a:xfrm>
          <a:off x="7381875" y="47244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95250</xdr:colOff>
      <xdr:row>21</xdr:row>
      <xdr:rowOff>28575</xdr:rowOff>
    </xdr:from>
    <xdr:to>
      <xdr:col>20</xdr:col>
      <xdr:colOff>295275</xdr:colOff>
      <xdr:row>22</xdr:row>
      <xdr:rowOff>47625</xdr:rowOff>
    </xdr:to>
    <xdr:sp macro="" textlink="">
      <xdr:nvSpPr>
        <xdr:cNvPr id="3" name="楕円 2">
          <a:extLst>
            <a:ext uri="{FF2B5EF4-FFF2-40B4-BE49-F238E27FC236}">
              <a16:creationId xmlns:a16="http://schemas.microsoft.com/office/drawing/2014/main" id="{24FFFEF4-1761-4CF0-B862-C0D9894A4703}"/>
            </a:ext>
          </a:extLst>
        </xdr:cNvPr>
        <xdr:cNvSpPr/>
      </xdr:nvSpPr>
      <xdr:spPr>
        <a:xfrm>
          <a:off x="7143750" y="50387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123825</xdr:colOff>
      <xdr:row>28</xdr:row>
      <xdr:rowOff>57150</xdr:rowOff>
    </xdr:from>
    <xdr:to>
      <xdr:col>20</xdr:col>
      <xdr:colOff>323850</xdr:colOff>
      <xdr:row>28</xdr:row>
      <xdr:rowOff>257175</xdr:rowOff>
    </xdr:to>
    <xdr:sp macro="" textlink="">
      <xdr:nvSpPr>
        <xdr:cNvPr id="9" name="楕円 8">
          <a:extLst>
            <a:ext uri="{FF2B5EF4-FFF2-40B4-BE49-F238E27FC236}">
              <a16:creationId xmlns:a16="http://schemas.microsoft.com/office/drawing/2014/main" id="{96B6CAA8-F45C-4E19-8E1A-077B59A517C5}"/>
            </a:ext>
          </a:extLst>
        </xdr:cNvPr>
        <xdr:cNvSpPr/>
      </xdr:nvSpPr>
      <xdr:spPr>
        <a:xfrm>
          <a:off x="7172325" y="61531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9525</xdr:colOff>
      <xdr:row>20</xdr:row>
      <xdr:rowOff>152400</xdr:rowOff>
    </xdr:from>
    <xdr:to>
      <xdr:col>21</xdr:col>
      <xdr:colOff>209550</xdr:colOff>
      <xdr:row>21</xdr:row>
      <xdr:rowOff>171450</xdr:rowOff>
    </xdr:to>
    <xdr:sp macro="" textlink="">
      <xdr:nvSpPr>
        <xdr:cNvPr id="6" name="楕円 5">
          <a:extLst>
            <a:ext uri="{FF2B5EF4-FFF2-40B4-BE49-F238E27FC236}">
              <a16:creationId xmlns:a16="http://schemas.microsoft.com/office/drawing/2014/main" id="{BC94A704-761F-4A2E-B31B-3728767D4E62}"/>
            </a:ext>
          </a:extLst>
        </xdr:cNvPr>
        <xdr:cNvSpPr/>
      </xdr:nvSpPr>
      <xdr:spPr>
        <a:xfrm>
          <a:off x="7410450" y="49815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66675</xdr:colOff>
      <xdr:row>19</xdr:row>
      <xdr:rowOff>123825</xdr:rowOff>
    </xdr:from>
    <xdr:to>
      <xdr:col>20</xdr:col>
      <xdr:colOff>266700</xdr:colOff>
      <xdr:row>20</xdr:row>
      <xdr:rowOff>142875</xdr:rowOff>
    </xdr:to>
    <xdr:sp macro="" textlink="">
      <xdr:nvSpPr>
        <xdr:cNvPr id="7" name="楕円 6">
          <a:extLst>
            <a:ext uri="{FF2B5EF4-FFF2-40B4-BE49-F238E27FC236}">
              <a16:creationId xmlns:a16="http://schemas.microsoft.com/office/drawing/2014/main" id="{5319C4ED-5BFB-496A-B318-6FF42BE93C34}"/>
            </a:ext>
          </a:extLst>
        </xdr:cNvPr>
        <xdr:cNvSpPr/>
      </xdr:nvSpPr>
      <xdr:spPr>
        <a:xfrm>
          <a:off x="7115175" y="47720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104775</xdr:colOff>
      <xdr:row>22</xdr:row>
      <xdr:rowOff>85725</xdr:rowOff>
    </xdr:from>
    <xdr:to>
      <xdr:col>20</xdr:col>
      <xdr:colOff>304800</xdr:colOff>
      <xdr:row>24</xdr:row>
      <xdr:rowOff>76200</xdr:rowOff>
    </xdr:to>
    <xdr:sp macro="" textlink="">
      <xdr:nvSpPr>
        <xdr:cNvPr id="8" name="楕円 7">
          <a:extLst>
            <a:ext uri="{FF2B5EF4-FFF2-40B4-BE49-F238E27FC236}">
              <a16:creationId xmlns:a16="http://schemas.microsoft.com/office/drawing/2014/main" id="{1E92ABE9-8EE3-4FEF-A39F-E3C9207181D1}"/>
            </a:ext>
          </a:extLst>
        </xdr:cNvPr>
        <xdr:cNvSpPr/>
      </xdr:nvSpPr>
      <xdr:spPr>
        <a:xfrm>
          <a:off x="7153275" y="52768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19050</xdr:colOff>
      <xdr:row>22</xdr:row>
      <xdr:rowOff>38100</xdr:rowOff>
    </xdr:from>
    <xdr:to>
      <xdr:col>21</xdr:col>
      <xdr:colOff>219075</xdr:colOff>
      <xdr:row>24</xdr:row>
      <xdr:rowOff>28575</xdr:rowOff>
    </xdr:to>
    <xdr:sp macro="" textlink="">
      <xdr:nvSpPr>
        <xdr:cNvPr id="10" name="楕円 9">
          <a:extLst>
            <a:ext uri="{FF2B5EF4-FFF2-40B4-BE49-F238E27FC236}">
              <a16:creationId xmlns:a16="http://schemas.microsoft.com/office/drawing/2014/main" id="{490ED6EF-05F0-4EF7-90A1-AB8B6100FB05}"/>
            </a:ext>
          </a:extLst>
        </xdr:cNvPr>
        <xdr:cNvSpPr/>
      </xdr:nvSpPr>
      <xdr:spPr>
        <a:xfrm>
          <a:off x="7419975" y="52292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76200</xdr:colOff>
      <xdr:row>18</xdr:row>
      <xdr:rowOff>38100</xdr:rowOff>
    </xdr:from>
    <xdr:to>
      <xdr:col>20</xdr:col>
      <xdr:colOff>276225</xdr:colOff>
      <xdr:row>19</xdr:row>
      <xdr:rowOff>57150</xdr:rowOff>
    </xdr:to>
    <xdr:sp macro="" textlink="">
      <xdr:nvSpPr>
        <xdr:cNvPr id="11" name="楕円 10">
          <a:extLst>
            <a:ext uri="{FF2B5EF4-FFF2-40B4-BE49-F238E27FC236}">
              <a16:creationId xmlns:a16="http://schemas.microsoft.com/office/drawing/2014/main" id="{A201BF7D-9E88-4A6E-B340-A32321FC82BC}"/>
            </a:ext>
          </a:extLst>
        </xdr:cNvPr>
        <xdr:cNvSpPr/>
      </xdr:nvSpPr>
      <xdr:spPr>
        <a:xfrm>
          <a:off x="7124700" y="45053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314325</xdr:colOff>
      <xdr:row>17</xdr:row>
      <xdr:rowOff>361950</xdr:rowOff>
    </xdr:from>
    <xdr:to>
      <xdr:col>21</xdr:col>
      <xdr:colOff>161925</xdr:colOff>
      <xdr:row>19</xdr:row>
      <xdr:rowOff>0</xdr:rowOff>
    </xdr:to>
    <xdr:sp macro="" textlink="">
      <xdr:nvSpPr>
        <xdr:cNvPr id="12" name="楕円 11">
          <a:extLst>
            <a:ext uri="{FF2B5EF4-FFF2-40B4-BE49-F238E27FC236}">
              <a16:creationId xmlns:a16="http://schemas.microsoft.com/office/drawing/2014/main" id="{6E85F2A6-569D-4D89-A9A6-30DD13B44706}"/>
            </a:ext>
          </a:extLst>
        </xdr:cNvPr>
        <xdr:cNvSpPr/>
      </xdr:nvSpPr>
      <xdr:spPr>
        <a:xfrm>
          <a:off x="7362825" y="44481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0</xdr:row>
      <xdr:rowOff>28575</xdr:rowOff>
    </xdr:from>
    <xdr:to>
      <xdr:col>18</xdr:col>
      <xdr:colOff>323850</xdr:colOff>
      <xdr:row>2</xdr:row>
      <xdr:rowOff>114300</xdr:rowOff>
    </xdr:to>
    <xdr:sp macro="" textlink="W2">
      <xdr:nvSpPr>
        <xdr:cNvPr id="2" name="テキスト ボックス 1">
          <a:extLst>
            <a:ext uri="{FF2B5EF4-FFF2-40B4-BE49-F238E27FC236}">
              <a16:creationId xmlns:a16="http://schemas.microsoft.com/office/drawing/2014/main" id="{323B348A-4446-44E5-A88C-BDBFE5C4FC1F}"/>
            </a:ext>
          </a:extLst>
        </xdr:cNvPr>
        <xdr:cNvSpPr txBox="1"/>
      </xdr:nvSpPr>
      <xdr:spPr>
        <a:xfrm>
          <a:off x="1009650" y="2857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①－２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200023</xdr:colOff>
      <xdr:row>23</xdr:row>
      <xdr:rowOff>200025</xdr:rowOff>
    </xdr:from>
    <xdr:to>
      <xdr:col>34</xdr:col>
      <xdr:colOff>171449</xdr:colOff>
      <xdr:row>25</xdr:row>
      <xdr:rowOff>9525</xdr:rowOff>
    </xdr:to>
    <xdr:sp macro="" textlink="">
      <xdr:nvSpPr>
        <xdr:cNvPr id="3" name="テキスト ボックス 2">
          <a:extLst>
            <a:ext uri="{FF2B5EF4-FFF2-40B4-BE49-F238E27FC236}">
              <a16:creationId xmlns:a16="http://schemas.microsoft.com/office/drawing/2014/main" id="{34310117-CCCD-42B2-B45E-F37C3B2DA2C4}"/>
            </a:ext>
          </a:extLst>
        </xdr:cNvPr>
        <xdr:cNvSpPr txBox="1"/>
      </xdr:nvSpPr>
      <xdr:spPr>
        <a:xfrm>
          <a:off x="7248523" y="5210175"/>
          <a:ext cx="4248151"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←見舞品の配付がある場合は、配付対象者数を入力してください。</a:t>
          </a:r>
        </a:p>
      </xdr:txBody>
    </xdr:sp>
    <xdr:clientData/>
  </xdr:twoCellAnchor>
  <xdr:twoCellAnchor>
    <xdr:from>
      <xdr:col>20</xdr:col>
      <xdr:colOff>323851</xdr:colOff>
      <xdr:row>6</xdr:row>
      <xdr:rowOff>276224</xdr:rowOff>
    </xdr:from>
    <xdr:to>
      <xdr:col>34</xdr:col>
      <xdr:colOff>104775</xdr:colOff>
      <xdr:row>9</xdr:row>
      <xdr:rowOff>209550</xdr:rowOff>
    </xdr:to>
    <xdr:sp macro="" textlink="">
      <xdr:nvSpPr>
        <xdr:cNvPr id="9" name="テキスト ボックス 8">
          <a:extLst>
            <a:ext uri="{FF2B5EF4-FFF2-40B4-BE49-F238E27FC236}">
              <a16:creationId xmlns:a16="http://schemas.microsoft.com/office/drawing/2014/main" id="{0C03DD47-ACAB-4EB2-931D-3E7A025A663F}"/>
            </a:ext>
          </a:extLst>
        </xdr:cNvPr>
        <xdr:cNvSpPr txBox="1"/>
      </xdr:nvSpPr>
      <xdr:spPr>
        <a:xfrm>
          <a:off x="7372351" y="1571624"/>
          <a:ext cx="4057649" cy="4572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endParaRPr kumimoji="1" lang="en-US" altLang="ja-JP" sz="1100" b="1"/>
        </a:p>
        <a:p>
          <a:r>
            <a:rPr kumimoji="1" lang="ja-JP" altLang="en-US" sz="1100" b="1"/>
            <a:t>　（基本分と加算分は分けて入力）</a:t>
          </a:r>
        </a:p>
      </xdr:txBody>
    </xdr:sp>
    <xdr:clientData/>
  </xdr:twoCellAnchor>
  <xdr:twoCellAnchor>
    <xdr:from>
      <xdr:col>20</xdr:col>
      <xdr:colOff>333377</xdr:colOff>
      <xdr:row>10</xdr:row>
      <xdr:rowOff>19050</xdr:rowOff>
    </xdr:from>
    <xdr:to>
      <xdr:col>37</xdr:col>
      <xdr:colOff>47625</xdr:colOff>
      <xdr:row>11</xdr:row>
      <xdr:rowOff>57150</xdr:rowOff>
    </xdr:to>
    <xdr:sp macro="" textlink="">
      <xdr:nvSpPr>
        <xdr:cNvPr id="10" name="テキスト ボックス 9">
          <a:extLst>
            <a:ext uri="{FF2B5EF4-FFF2-40B4-BE49-F238E27FC236}">
              <a16:creationId xmlns:a16="http://schemas.microsoft.com/office/drawing/2014/main" id="{630E6F9C-C836-451A-AC9F-CF2D86876DAB}"/>
            </a:ext>
          </a:extLst>
        </xdr:cNvPr>
        <xdr:cNvSpPr txBox="1"/>
      </xdr:nvSpPr>
      <xdr:spPr>
        <a:xfrm>
          <a:off x="7381877" y="2076450"/>
          <a:ext cx="4591048"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133350</xdr:colOff>
      <xdr:row>12</xdr:row>
      <xdr:rowOff>28575</xdr:rowOff>
    </xdr:from>
    <xdr:to>
      <xdr:col>19</xdr:col>
      <xdr:colOff>314325</xdr:colOff>
      <xdr:row>13</xdr:row>
      <xdr:rowOff>238125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52750" y="5238750"/>
          <a:ext cx="40576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ＭＳ Ｐ明朝" panose="02020600040205080304" pitchFamily="18" charset="-128"/>
              <a:ea typeface="ＭＳ Ｐ明朝" panose="02020600040205080304" pitchFamily="18" charset="-128"/>
            </a:rPr>
            <a:t>＊弁当代、食材費、昼食代は助成金の対象とならない</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　ので、参加費や地区自己財源を充当してください。</a:t>
          </a:r>
        </a:p>
      </xdr:txBody>
    </xdr:sp>
    <xdr:clientData/>
  </xdr:twoCellAnchor>
  <xdr:twoCellAnchor>
    <xdr:from>
      <xdr:col>2</xdr:col>
      <xdr:colOff>304800</xdr:colOff>
      <xdr:row>0</xdr:row>
      <xdr:rowOff>47625</xdr:rowOff>
    </xdr:from>
    <xdr:to>
      <xdr:col>18</xdr:col>
      <xdr:colOff>323850</xdr:colOff>
      <xdr:row>2</xdr:row>
      <xdr:rowOff>133350</xdr:rowOff>
    </xdr:to>
    <xdr:sp macro="" textlink="W2">
      <xdr:nvSpPr>
        <xdr:cNvPr id="4" name="テキスト ボックス 3">
          <a:extLst>
            <a:ext uri="{FF2B5EF4-FFF2-40B4-BE49-F238E27FC236}">
              <a16:creationId xmlns:a16="http://schemas.microsoft.com/office/drawing/2014/main" id="{20E095BF-492F-4863-BBA9-BF7FE8F03693}"/>
            </a:ext>
          </a:extLst>
        </xdr:cNvPr>
        <xdr:cNvSpPr txBox="1"/>
      </xdr:nvSpPr>
      <xdr:spPr>
        <a:xfrm>
          <a:off x="1009650" y="4762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②</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xdr:colOff>
      <xdr:row>15</xdr:row>
      <xdr:rowOff>0</xdr:rowOff>
    </xdr:from>
    <xdr:to>
      <xdr:col>33</xdr:col>
      <xdr:colOff>133351</xdr:colOff>
      <xdr:row>17</xdr:row>
      <xdr:rowOff>0</xdr:rowOff>
    </xdr:to>
    <xdr:sp macro="" textlink="">
      <xdr:nvSpPr>
        <xdr:cNvPr id="6" name="テキスト ボックス 5">
          <a:extLst>
            <a:ext uri="{FF2B5EF4-FFF2-40B4-BE49-F238E27FC236}">
              <a16:creationId xmlns:a16="http://schemas.microsoft.com/office/drawing/2014/main" id="{F541A39E-1276-4C97-9AD5-D5B3A1CC424D}"/>
            </a:ext>
          </a:extLst>
        </xdr:cNvPr>
        <xdr:cNvSpPr txBox="1"/>
      </xdr:nvSpPr>
      <xdr:spPr>
        <a:xfrm>
          <a:off x="7400926" y="6648450"/>
          <a:ext cx="43624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21</xdr:col>
      <xdr:colOff>2</xdr:colOff>
      <xdr:row>17</xdr:row>
      <xdr:rowOff>9525</xdr:rowOff>
    </xdr:from>
    <xdr:to>
      <xdr:col>35</xdr:col>
      <xdr:colOff>19050</xdr:colOff>
      <xdr:row>18</xdr:row>
      <xdr:rowOff>47625</xdr:rowOff>
    </xdr:to>
    <xdr:sp macro="" textlink="">
      <xdr:nvSpPr>
        <xdr:cNvPr id="7" name="テキスト ボックス 6">
          <a:extLst>
            <a:ext uri="{FF2B5EF4-FFF2-40B4-BE49-F238E27FC236}">
              <a16:creationId xmlns:a16="http://schemas.microsoft.com/office/drawing/2014/main" id="{354C4EF2-C398-4AA1-83F9-3BC5D755C418}"/>
            </a:ext>
          </a:extLst>
        </xdr:cNvPr>
        <xdr:cNvSpPr txBox="1"/>
      </xdr:nvSpPr>
      <xdr:spPr>
        <a:xfrm>
          <a:off x="7400927" y="6896100"/>
          <a:ext cx="4600573"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38100</xdr:rowOff>
    </xdr:from>
    <xdr:to>
      <xdr:col>19</xdr:col>
      <xdr:colOff>190500</xdr:colOff>
      <xdr:row>2</xdr:row>
      <xdr:rowOff>123825</xdr:rowOff>
    </xdr:to>
    <xdr:sp macro="" textlink="W2">
      <xdr:nvSpPr>
        <xdr:cNvPr id="3" name="テキスト ボックス 2">
          <a:extLst>
            <a:ext uri="{FF2B5EF4-FFF2-40B4-BE49-F238E27FC236}">
              <a16:creationId xmlns:a16="http://schemas.microsoft.com/office/drawing/2014/main" id="{4899394D-0081-4511-BB73-693263A99973}"/>
            </a:ext>
          </a:extLst>
        </xdr:cNvPr>
        <xdr:cNvSpPr txBox="1"/>
      </xdr:nvSpPr>
      <xdr:spPr>
        <a:xfrm>
          <a:off x="1228725"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276225</xdr:colOff>
      <xdr:row>5</xdr:row>
      <xdr:rowOff>38100</xdr:rowOff>
    </xdr:from>
    <xdr:to>
      <xdr:col>21</xdr:col>
      <xdr:colOff>123825</xdr:colOff>
      <xdr:row>6</xdr:row>
      <xdr:rowOff>28575</xdr:rowOff>
    </xdr:to>
    <xdr:sp macro="" textlink="">
      <xdr:nvSpPr>
        <xdr:cNvPr id="2" name="楕円 1">
          <a:extLst>
            <a:ext uri="{FF2B5EF4-FFF2-40B4-BE49-F238E27FC236}">
              <a16:creationId xmlns:a16="http://schemas.microsoft.com/office/drawing/2014/main" id="{330EBA92-924F-4B86-BA90-F99911E7E5AC}"/>
            </a:ext>
          </a:extLst>
        </xdr:cNvPr>
        <xdr:cNvSpPr/>
      </xdr:nvSpPr>
      <xdr:spPr>
        <a:xfrm>
          <a:off x="7324725" y="10763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66675</xdr:colOff>
      <xdr:row>21</xdr:row>
      <xdr:rowOff>38100</xdr:rowOff>
    </xdr:from>
    <xdr:to>
      <xdr:col>22</xdr:col>
      <xdr:colOff>0</xdr:colOff>
      <xdr:row>21</xdr:row>
      <xdr:rowOff>323850</xdr:rowOff>
    </xdr:to>
    <xdr:sp macro="" textlink="">
      <xdr:nvSpPr>
        <xdr:cNvPr id="4" name="楕円 3">
          <a:extLst>
            <a:ext uri="{FF2B5EF4-FFF2-40B4-BE49-F238E27FC236}">
              <a16:creationId xmlns:a16="http://schemas.microsoft.com/office/drawing/2014/main" id="{181EA18B-18F6-481E-8A40-76E05BCDE1AA}"/>
            </a:ext>
          </a:extLst>
        </xdr:cNvPr>
        <xdr:cNvSpPr/>
      </xdr:nvSpPr>
      <xdr:spPr>
        <a:xfrm>
          <a:off x="7115175" y="7534275"/>
          <a:ext cx="638175" cy="2857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6</xdr:row>
      <xdr:rowOff>114300</xdr:rowOff>
    </xdr:from>
    <xdr:to>
      <xdr:col>21</xdr:col>
      <xdr:colOff>123825</xdr:colOff>
      <xdr:row>7</xdr:row>
      <xdr:rowOff>104775</xdr:rowOff>
    </xdr:to>
    <xdr:sp macro="" textlink="">
      <xdr:nvSpPr>
        <xdr:cNvPr id="5" name="楕円 4">
          <a:extLst>
            <a:ext uri="{FF2B5EF4-FFF2-40B4-BE49-F238E27FC236}">
              <a16:creationId xmlns:a16="http://schemas.microsoft.com/office/drawing/2014/main" id="{6CD4DB6B-6C90-4E17-82AC-4F90D7E4192E}"/>
            </a:ext>
          </a:extLst>
        </xdr:cNvPr>
        <xdr:cNvSpPr/>
      </xdr:nvSpPr>
      <xdr:spPr>
        <a:xfrm>
          <a:off x="7324725" y="13620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266700</xdr:colOff>
      <xdr:row>3</xdr:row>
      <xdr:rowOff>285750</xdr:rowOff>
    </xdr:from>
    <xdr:to>
      <xdr:col>21</xdr:col>
      <xdr:colOff>114300</xdr:colOff>
      <xdr:row>4</xdr:row>
      <xdr:rowOff>171450</xdr:rowOff>
    </xdr:to>
    <xdr:sp macro="" textlink="">
      <xdr:nvSpPr>
        <xdr:cNvPr id="6" name="楕円 5">
          <a:extLst>
            <a:ext uri="{FF2B5EF4-FFF2-40B4-BE49-F238E27FC236}">
              <a16:creationId xmlns:a16="http://schemas.microsoft.com/office/drawing/2014/main" id="{0C22C7ED-4C1F-4A9D-8095-976D29A427F5}"/>
            </a:ext>
          </a:extLst>
        </xdr:cNvPr>
        <xdr:cNvSpPr/>
      </xdr:nvSpPr>
      <xdr:spPr>
        <a:xfrm>
          <a:off x="7315200" y="8001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276225</xdr:colOff>
      <xdr:row>7</xdr:row>
      <xdr:rowOff>180975</xdr:rowOff>
    </xdr:from>
    <xdr:to>
      <xdr:col>21</xdr:col>
      <xdr:colOff>123825</xdr:colOff>
      <xdr:row>8</xdr:row>
      <xdr:rowOff>171450</xdr:rowOff>
    </xdr:to>
    <xdr:sp macro="" textlink="">
      <xdr:nvSpPr>
        <xdr:cNvPr id="7" name="楕円 6">
          <a:extLst>
            <a:ext uri="{FF2B5EF4-FFF2-40B4-BE49-F238E27FC236}">
              <a16:creationId xmlns:a16="http://schemas.microsoft.com/office/drawing/2014/main" id="{17DE3A8A-1F3B-4A14-AEF1-044F8FF680BB}"/>
            </a:ext>
          </a:extLst>
        </xdr:cNvPr>
        <xdr:cNvSpPr/>
      </xdr:nvSpPr>
      <xdr:spPr>
        <a:xfrm>
          <a:off x="7324725" y="16383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285750</xdr:colOff>
      <xdr:row>9</xdr:row>
      <xdr:rowOff>38100</xdr:rowOff>
    </xdr:from>
    <xdr:to>
      <xdr:col>21</xdr:col>
      <xdr:colOff>133350</xdr:colOff>
      <xdr:row>10</xdr:row>
      <xdr:rowOff>28575</xdr:rowOff>
    </xdr:to>
    <xdr:sp macro="" textlink="">
      <xdr:nvSpPr>
        <xdr:cNvPr id="8" name="楕円 7">
          <a:extLst>
            <a:ext uri="{FF2B5EF4-FFF2-40B4-BE49-F238E27FC236}">
              <a16:creationId xmlns:a16="http://schemas.microsoft.com/office/drawing/2014/main" id="{1AD36EDF-9592-4016-82E5-502ED142A67F}"/>
            </a:ext>
          </a:extLst>
        </xdr:cNvPr>
        <xdr:cNvSpPr/>
      </xdr:nvSpPr>
      <xdr:spPr>
        <a:xfrm>
          <a:off x="7334250" y="19145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285750</xdr:colOff>
      <xdr:row>10</xdr:row>
      <xdr:rowOff>104775</xdr:rowOff>
    </xdr:from>
    <xdr:to>
      <xdr:col>21</xdr:col>
      <xdr:colOff>133350</xdr:colOff>
      <xdr:row>11</xdr:row>
      <xdr:rowOff>133350</xdr:rowOff>
    </xdr:to>
    <xdr:sp macro="" textlink="">
      <xdr:nvSpPr>
        <xdr:cNvPr id="9" name="楕円 8">
          <a:extLst>
            <a:ext uri="{FF2B5EF4-FFF2-40B4-BE49-F238E27FC236}">
              <a16:creationId xmlns:a16="http://schemas.microsoft.com/office/drawing/2014/main" id="{F026D6F6-4CDE-4178-97B8-CC3232753B24}"/>
            </a:ext>
          </a:extLst>
        </xdr:cNvPr>
        <xdr:cNvSpPr/>
      </xdr:nvSpPr>
      <xdr:spPr>
        <a:xfrm>
          <a:off x="7334250" y="21907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28576</xdr:rowOff>
    </xdr:from>
    <xdr:to>
      <xdr:col>5</xdr:col>
      <xdr:colOff>47626</xdr:colOff>
      <xdr:row>3</xdr:row>
      <xdr:rowOff>142876</xdr:rowOff>
    </xdr:to>
    <xdr:sp macro="" textlink="">
      <xdr:nvSpPr>
        <xdr:cNvPr id="3" name="テキスト ボックス 2">
          <a:extLst>
            <a:ext uri="{FF2B5EF4-FFF2-40B4-BE49-F238E27FC236}">
              <a16:creationId xmlns:a16="http://schemas.microsoft.com/office/drawing/2014/main" id="{86D3DAB8-0AAF-4C2D-880F-373D66CC523F}"/>
            </a:ext>
          </a:extLst>
        </xdr:cNvPr>
        <xdr:cNvSpPr txBox="1"/>
      </xdr:nvSpPr>
      <xdr:spPr>
        <a:xfrm>
          <a:off x="0" y="200026"/>
          <a:ext cx="180975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「地域特性を活かした事業」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twoCellAnchor>
    <xdr:from>
      <xdr:col>4</xdr:col>
      <xdr:colOff>285750</xdr:colOff>
      <xdr:row>0</xdr:row>
      <xdr:rowOff>38100</xdr:rowOff>
    </xdr:from>
    <xdr:to>
      <xdr:col>20</xdr:col>
      <xdr:colOff>304800</xdr:colOff>
      <xdr:row>2</xdr:row>
      <xdr:rowOff>123825</xdr:rowOff>
    </xdr:to>
    <xdr:sp macro="" textlink="W2">
      <xdr:nvSpPr>
        <xdr:cNvPr id="4" name="テキスト ボックス 3">
          <a:extLst>
            <a:ext uri="{FF2B5EF4-FFF2-40B4-BE49-F238E27FC236}">
              <a16:creationId xmlns:a16="http://schemas.microsoft.com/office/drawing/2014/main" id="{CEF78CD9-4391-4A74-89CE-25396BBE3CBF}"/>
            </a:ext>
          </a:extLst>
        </xdr:cNvPr>
        <xdr:cNvSpPr txBox="1"/>
      </xdr:nvSpPr>
      <xdr:spPr>
        <a:xfrm>
          <a:off x="169545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180975</xdr:colOff>
      <xdr:row>14</xdr:row>
      <xdr:rowOff>314325</xdr:rowOff>
    </xdr:from>
    <xdr:to>
      <xdr:col>23</xdr:col>
      <xdr:colOff>28575</xdr:colOff>
      <xdr:row>14</xdr:row>
      <xdr:rowOff>514350</xdr:rowOff>
    </xdr:to>
    <xdr:sp macro="" textlink="">
      <xdr:nvSpPr>
        <xdr:cNvPr id="9" name="楕円 8">
          <a:extLst>
            <a:ext uri="{FF2B5EF4-FFF2-40B4-BE49-F238E27FC236}">
              <a16:creationId xmlns:a16="http://schemas.microsoft.com/office/drawing/2014/main" id="{F6D52E2F-B0FC-46FB-9ED2-7471777DBAC1}"/>
            </a:ext>
          </a:extLst>
        </xdr:cNvPr>
        <xdr:cNvSpPr/>
      </xdr:nvSpPr>
      <xdr:spPr>
        <a:xfrm>
          <a:off x="7581900" y="66294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209550</xdr:colOff>
      <xdr:row>15</xdr:row>
      <xdr:rowOff>209550</xdr:rowOff>
    </xdr:from>
    <xdr:to>
      <xdr:col>23</xdr:col>
      <xdr:colOff>57150</xdr:colOff>
      <xdr:row>16</xdr:row>
      <xdr:rowOff>95250</xdr:rowOff>
    </xdr:to>
    <xdr:sp macro="" textlink="">
      <xdr:nvSpPr>
        <xdr:cNvPr id="2" name="楕円 1">
          <a:extLst>
            <a:ext uri="{FF2B5EF4-FFF2-40B4-BE49-F238E27FC236}">
              <a16:creationId xmlns:a16="http://schemas.microsoft.com/office/drawing/2014/main" id="{C1AA885D-0CE3-4922-BE64-1FD3C5A721CB}"/>
            </a:ext>
          </a:extLst>
        </xdr:cNvPr>
        <xdr:cNvSpPr/>
      </xdr:nvSpPr>
      <xdr:spPr>
        <a:xfrm>
          <a:off x="7610475" y="71913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180975</xdr:colOff>
      <xdr:row>13</xdr:row>
      <xdr:rowOff>0</xdr:rowOff>
    </xdr:from>
    <xdr:to>
      <xdr:col>23</xdr:col>
      <xdr:colOff>28575</xdr:colOff>
      <xdr:row>13</xdr:row>
      <xdr:rowOff>200025</xdr:rowOff>
    </xdr:to>
    <xdr:sp macro="" textlink="">
      <xdr:nvSpPr>
        <xdr:cNvPr id="5" name="楕円 4">
          <a:extLst>
            <a:ext uri="{FF2B5EF4-FFF2-40B4-BE49-F238E27FC236}">
              <a16:creationId xmlns:a16="http://schemas.microsoft.com/office/drawing/2014/main" id="{85861199-812E-45F9-9CB2-498A351EC071}"/>
            </a:ext>
          </a:extLst>
        </xdr:cNvPr>
        <xdr:cNvSpPr/>
      </xdr:nvSpPr>
      <xdr:spPr>
        <a:xfrm>
          <a:off x="7581900" y="60007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180975</xdr:colOff>
      <xdr:row>14</xdr:row>
      <xdr:rowOff>19050</xdr:rowOff>
    </xdr:from>
    <xdr:to>
      <xdr:col>23</xdr:col>
      <xdr:colOff>28575</xdr:colOff>
      <xdr:row>14</xdr:row>
      <xdr:rowOff>219075</xdr:rowOff>
    </xdr:to>
    <xdr:sp macro="" textlink="">
      <xdr:nvSpPr>
        <xdr:cNvPr id="6" name="楕円 5">
          <a:extLst>
            <a:ext uri="{FF2B5EF4-FFF2-40B4-BE49-F238E27FC236}">
              <a16:creationId xmlns:a16="http://schemas.microsoft.com/office/drawing/2014/main" id="{F8033D48-EC38-41DE-8FA7-C87A007D0E08}"/>
            </a:ext>
          </a:extLst>
        </xdr:cNvPr>
        <xdr:cNvSpPr/>
      </xdr:nvSpPr>
      <xdr:spPr>
        <a:xfrm>
          <a:off x="7581900" y="63341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190500</xdr:colOff>
      <xdr:row>14</xdr:row>
      <xdr:rowOff>581025</xdr:rowOff>
    </xdr:from>
    <xdr:to>
      <xdr:col>23</xdr:col>
      <xdr:colOff>38100</xdr:colOff>
      <xdr:row>15</xdr:row>
      <xdr:rowOff>114300</xdr:rowOff>
    </xdr:to>
    <xdr:sp macro="" textlink="">
      <xdr:nvSpPr>
        <xdr:cNvPr id="7" name="楕円 6">
          <a:extLst>
            <a:ext uri="{FF2B5EF4-FFF2-40B4-BE49-F238E27FC236}">
              <a16:creationId xmlns:a16="http://schemas.microsoft.com/office/drawing/2014/main" id="{CFC68E65-EEE7-4067-BFFF-4BE88951F7CB}"/>
            </a:ext>
          </a:extLst>
        </xdr:cNvPr>
        <xdr:cNvSpPr/>
      </xdr:nvSpPr>
      <xdr:spPr>
        <a:xfrm>
          <a:off x="7591425" y="68961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8</xdr:col>
      <xdr:colOff>323849</xdr:colOff>
      <xdr:row>10</xdr:row>
      <xdr:rowOff>47626</xdr:rowOff>
    </xdr:from>
    <xdr:to>
      <xdr:col>20</xdr:col>
      <xdr:colOff>19050</xdr:colOff>
      <xdr:row>12</xdr:row>
      <xdr:rowOff>161926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143249" y="6048376"/>
          <a:ext cx="3924301"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ＭＳ Ｐ明朝" panose="02020600040205080304" pitchFamily="18" charset="-128"/>
              <a:ea typeface="ＭＳ Ｐ明朝" panose="02020600040205080304" pitchFamily="18" charset="-128"/>
            </a:rPr>
            <a:t>＊弁当代、食材費、昼食代は助成金の対象とならない</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　ので、参加費や地区自己財源を充当してください。</a:t>
          </a:r>
        </a:p>
      </xdr:txBody>
    </xdr:sp>
    <xdr:clientData/>
  </xdr:twoCellAnchor>
  <xdr:twoCellAnchor>
    <xdr:from>
      <xdr:col>0</xdr:col>
      <xdr:colOff>0</xdr:colOff>
      <xdr:row>1</xdr:row>
      <xdr:rowOff>28576</xdr:rowOff>
    </xdr:from>
    <xdr:to>
      <xdr:col>5</xdr:col>
      <xdr:colOff>47626</xdr:colOff>
      <xdr:row>3</xdr:row>
      <xdr:rowOff>142876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0" y="200026"/>
          <a:ext cx="180975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「地域特性を活かした事業」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twoCellAnchor>
    <xdr:from>
      <xdr:col>4</xdr:col>
      <xdr:colOff>285750</xdr:colOff>
      <xdr:row>0</xdr:row>
      <xdr:rowOff>38100</xdr:rowOff>
    </xdr:from>
    <xdr:to>
      <xdr:col>20</xdr:col>
      <xdr:colOff>304800</xdr:colOff>
      <xdr:row>2</xdr:row>
      <xdr:rowOff>123825</xdr:rowOff>
    </xdr:to>
    <xdr:sp macro="" textlink="W2">
      <xdr:nvSpPr>
        <xdr:cNvPr id="5" name="テキスト ボックス 4">
          <a:extLst>
            <a:ext uri="{FF2B5EF4-FFF2-40B4-BE49-F238E27FC236}">
              <a16:creationId xmlns:a16="http://schemas.microsoft.com/office/drawing/2014/main" id="{3754BB22-1213-45F2-A249-D391280AA15D}"/>
            </a:ext>
          </a:extLst>
        </xdr:cNvPr>
        <xdr:cNvSpPr txBox="1"/>
      </xdr:nvSpPr>
      <xdr:spPr>
        <a:xfrm>
          <a:off x="169545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③－３</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114299</xdr:colOff>
      <xdr:row>14</xdr:row>
      <xdr:rowOff>0</xdr:rowOff>
    </xdr:from>
    <xdr:to>
      <xdr:col>33</xdr:col>
      <xdr:colOff>228600</xdr:colOff>
      <xdr:row>16</xdr:row>
      <xdr:rowOff>28575</xdr:rowOff>
    </xdr:to>
    <xdr:sp macro="" textlink="">
      <xdr:nvSpPr>
        <xdr:cNvPr id="7" name="テキスト ボックス 6">
          <a:extLst>
            <a:ext uri="{FF2B5EF4-FFF2-40B4-BE49-F238E27FC236}">
              <a16:creationId xmlns:a16="http://schemas.microsoft.com/office/drawing/2014/main" id="{C5074352-7E01-4446-8DBE-C7F495A122DB}"/>
            </a:ext>
          </a:extLst>
        </xdr:cNvPr>
        <xdr:cNvSpPr txBox="1"/>
      </xdr:nvSpPr>
      <xdr:spPr>
        <a:xfrm>
          <a:off x="7515224" y="5838825"/>
          <a:ext cx="3990976"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21</xdr:col>
      <xdr:colOff>123825</xdr:colOff>
      <xdr:row>16</xdr:row>
      <xdr:rowOff>19050</xdr:rowOff>
    </xdr:from>
    <xdr:to>
      <xdr:col>35</xdr:col>
      <xdr:colOff>85725</xdr:colOff>
      <xdr:row>17</xdr:row>
      <xdr:rowOff>66675</xdr:rowOff>
    </xdr:to>
    <xdr:sp macro="" textlink="">
      <xdr:nvSpPr>
        <xdr:cNvPr id="8" name="テキスト ボックス 7">
          <a:extLst>
            <a:ext uri="{FF2B5EF4-FFF2-40B4-BE49-F238E27FC236}">
              <a16:creationId xmlns:a16="http://schemas.microsoft.com/office/drawing/2014/main" id="{FC71093E-EB4B-48B9-95D6-4C38732B739F}"/>
            </a:ext>
          </a:extLst>
        </xdr:cNvPr>
        <xdr:cNvSpPr txBox="1"/>
      </xdr:nvSpPr>
      <xdr:spPr>
        <a:xfrm>
          <a:off x="7524750" y="6067425"/>
          <a:ext cx="4543425" cy="257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twoCellAnchor>
    <xdr:from>
      <xdr:col>24</xdr:col>
      <xdr:colOff>276225</xdr:colOff>
      <xdr:row>40</xdr:row>
      <xdr:rowOff>161925</xdr:rowOff>
    </xdr:from>
    <xdr:to>
      <xdr:col>30</xdr:col>
      <xdr:colOff>238124</xdr:colOff>
      <xdr:row>45</xdr:row>
      <xdr:rowOff>171451</xdr:rowOff>
    </xdr:to>
    <xdr:sp macro="" textlink="">
      <xdr:nvSpPr>
        <xdr:cNvPr id="4" name="四角形吹き出し 10">
          <a:extLst>
            <a:ext uri="{FF2B5EF4-FFF2-40B4-BE49-F238E27FC236}">
              <a16:creationId xmlns:a16="http://schemas.microsoft.com/office/drawing/2014/main" id="{217EBF25-4129-4591-8E5F-E87085F063B7}"/>
            </a:ext>
          </a:extLst>
        </xdr:cNvPr>
        <xdr:cNvSpPr/>
      </xdr:nvSpPr>
      <xdr:spPr>
        <a:xfrm>
          <a:off x="8382000" y="11239500"/>
          <a:ext cx="2076449" cy="981076"/>
        </a:xfrm>
        <a:prstGeom prst="wedgeRectCallout">
          <a:avLst>
            <a:gd name="adj1" fmla="val -93703"/>
            <a:gd name="adj2" fmla="val -26418"/>
          </a:avLst>
        </a:prstGeom>
        <a:solidFill>
          <a:srgbClr val="FFFF00"/>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「地域特性を活かした事業」の</a:t>
          </a:r>
          <a:r>
            <a:rPr kumimoji="1" lang="ja-JP" altLang="en-US" sz="1050" u="sng">
              <a:solidFill>
                <a:sysClr val="windowText" lastClr="000000"/>
              </a:solidFill>
              <a:latin typeface="BIZ UDPゴシック" panose="020B0400000000000000" pitchFamily="50" charset="-128"/>
              <a:ea typeface="BIZ UDPゴシック" panose="020B0400000000000000" pitchFamily="50" charset="-128"/>
            </a:rPr>
            <a:t>市社協助成金の決算額について、各事業ごとの決算額</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38100</xdr:rowOff>
    </xdr:from>
    <xdr:to>
      <xdr:col>19</xdr:col>
      <xdr:colOff>66675</xdr:colOff>
      <xdr:row>2</xdr:row>
      <xdr:rowOff>123825</xdr:rowOff>
    </xdr:to>
    <xdr:sp macro="" textlink="W2">
      <xdr:nvSpPr>
        <xdr:cNvPr id="11" name="テキスト ボックス 10">
          <a:extLst>
            <a:ext uri="{FF2B5EF4-FFF2-40B4-BE49-F238E27FC236}">
              <a16:creationId xmlns:a16="http://schemas.microsoft.com/office/drawing/2014/main" id="{34D4B1DB-E97B-4BDB-B8E1-1182709A6E1C}"/>
            </a:ext>
          </a:extLst>
        </xdr:cNvPr>
        <xdr:cNvSpPr txBox="1"/>
      </xdr:nvSpPr>
      <xdr:spPr>
        <a:xfrm>
          <a:off x="110490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④－１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152400</xdr:colOff>
      <xdr:row>5</xdr:row>
      <xdr:rowOff>0</xdr:rowOff>
    </xdr:from>
    <xdr:to>
      <xdr:col>21</xdr:col>
      <xdr:colOff>0</xdr:colOff>
      <xdr:row>5</xdr:row>
      <xdr:rowOff>200025</xdr:rowOff>
    </xdr:to>
    <xdr:sp macro="" textlink="">
      <xdr:nvSpPr>
        <xdr:cNvPr id="15" name="楕円 14">
          <a:extLst>
            <a:ext uri="{FF2B5EF4-FFF2-40B4-BE49-F238E27FC236}">
              <a16:creationId xmlns:a16="http://schemas.microsoft.com/office/drawing/2014/main" id="{1FACA7D0-8F88-469F-BEEE-D5A345824C9D}"/>
            </a:ext>
          </a:extLst>
        </xdr:cNvPr>
        <xdr:cNvSpPr/>
      </xdr:nvSpPr>
      <xdr:spPr>
        <a:xfrm>
          <a:off x="7200900" y="10096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14</xdr:row>
      <xdr:rowOff>57150</xdr:rowOff>
    </xdr:from>
    <xdr:to>
      <xdr:col>21</xdr:col>
      <xdr:colOff>19050</xdr:colOff>
      <xdr:row>15</xdr:row>
      <xdr:rowOff>85725</xdr:rowOff>
    </xdr:to>
    <xdr:sp macro="" textlink="">
      <xdr:nvSpPr>
        <xdr:cNvPr id="16" name="楕円 15">
          <a:extLst>
            <a:ext uri="{FF2B5EF4-FFF2-40B4-BE49-F238E27FC236}">
              <a16:creationId xmlns:a16="http://schemas.microsoft.com/office/drawing/2014/main" id="{CBE5319D-46AB-42DC-AB6E-546ECC511C33}"/>
            </a:ext>
          </a:extLst>
        </xdr:cNvPr>
        <xdr:cNvSpPr/>
      </xdr:nvSpPr>
      <xdr:spPr>
        <a:xfrm>
          <a:off x="7219950" y="28003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18</xdr:row>
      <xdr:rowOff>95250</xdr:rowOff>
    </xdr:from>
    <xdr:to>
      <xdr:col>23</xdr:col>
      <xdr:colOff>266700</xdr:colOff>
      <xdr:row>20</xdr:row>
      <xdr:rowOff>9525</xdr:rowOff>
    </xdr:to>
    <xdr:sp macro="" textlink="">
      <xdr:nvSpPr>
        <xdr:cNvPr id="17" name="楕円 16">
          <a:extLst>
            <a:ext uri="{FF2B5EF4-FFF2-40B4-BE49-F238E27FC236}">
              <a16:creationId xmlns:a16="http://schemas.microsoft.com/office/drawing/2014/main" id="{6AFB9F17-986F-46B8-BB76-E04D749E6186}"/>
            </a:ext>
          </a:extLst>
        </xdr:cNvPr>
        <xdr:cNvSpPr/>
      </xdr:nvSpPr>
      <xdr:spPr>
        <a:xfrm>
          <a:off x="7191375" y="3524250"/>
          <a:ext cx="8286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161925</xdr:colOff>
      <xdr:row>6</xdr:row>
      <xdr:rowOff>19050</xdr:rowOff>
    </xdr:from>
    <xdr:to>
      <xdr:col>21</xdr:col>
      <xdr:colOff>9525</xdr:colOff>
      <xdr:row>7</xdr:row>
      <xdr:rowOff>9525</xdr:rowOff>
    </xdr:to>
    <xdr:sp macro="" textlink="">
      <xdr:nvSpPr>
        <xdr:cNvPr id="2" name="楕円 1">
          <a:extLst>
            <a:ext uri="{FF2B5EF4-FFF2-40B4-BE49-F238E27FC236}">
              <a16:creationId xmlns:a16="http://schemas.microsoft.com/office/drawing/2014/main" id="{77D0F894-CE2C-4F39-88B7-63CE0859DCE0}"/>
            </a:ext>
          </a:extLst>
        </xdr:cNvPr>
        <xdr:cNvSpPr/>
      </xdr:nvSpPr>
      <xdr:spPr>
        <a:xfrm>
          <a:off x="7210425" y="12382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7</xdr:row>
      <xdr:rowOff>57150</xdr:rowOff>
    </xdr:from>
    <xdr:to>
      <xdr:col>21</xdr:col>
      <xdr:colOff>19050</xdr:colOff>
      <xdr:row>8</xdr:row>
      <xdr:rowOff>47625</xdr:rowOff>
    </xdr:to>
    <xdr:sp macro="" textlink="">
      <xdr:nvSpPr>
        <xdr:cNvPr id="3" name="楕円 2">
          <a:extLst>
            <a:ext uri="{FF2B5EF4-FFF2-40B4-BE49-F238E27FC236}">
              <a16:creationId xmlns:a16="http://schemas.microsoft.com/office/drawing/2014/main" id="{AFBF6FC3-D3F6-4C70-8003-36AC2BA79A9F}"/>
            </a:ext>
          </a:extLst>
        </xdr:cNvPr>
        <xdr:cNvSpPr/>
      </xdr:nvSpPr>
      <xdr:spPr>
        <a:xfrm>
          <a:off x="7219950" y="14859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161925</xdr:colOff>
      <xdr:row>8</xdr:row>
      <xdr:rowOff>85725</xdr:rowOff>
    </xdr:from>
    <xdr:to>
      <xdr:col>21</xdr:col>
      <xdr:colOff>9525</xdr:colOff>
      <xdr:row>9</xdr:row>
      <xdr:rowOff>76200</xdr:rowOff>
    </xdr:to>
    <xdr:sp macro="" textlink="">
      <xdr:nvSpPr>
        <xdr:cNvPr id="4" name="楕円 3">
          <a:extLst>
            <a:ext uri="{FF2B5EF4-FFF2-40B4-BE49-F238E27FC236}">
              <a16:creationId xmlns:a16="http://schemas.microsoft.com/office/drawing/2014/main" id="{FDC56F63-7A28-4F7F-B30C-B17C9FE72EEB}"/>
            </a:ext>
          </a:extLst>
        </xdr:cNvPr>
        <xdr:cNvSpPr/>
      </xdr:nvSpPr>
      <xdr:spPr>
        <a:xfrm>
          <a:off x="7210425" y="17240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9</xdr:row>
      <xdr:rowOff>133350</xdr:rowOff>
    </xdr:from>
    <xdr:to>
      <xdr:col>21</xdr:col>
      <xdr:colOff>19050</xdr:colOff>
      <xdr:row>10</xdr:row>
      <xdr:rowOff>123825</xdr:rowOff>
    </xdr:to>
    <xdr:sp macro="" textlink="">
      <xdr:nvSpPr>
        <xdr:cNvPr id="5" name="楕円 4">
          <a:extLst>
            <a:ext uri="{FF2B5EF4-FFF2-40B4-BE49-F238E27FC236}">
              <a16:creationId xmlns:a16="http://schemas.microsoft.com/office/drawing/2014/main" id="{763CB134-7E6E-4F6A-8AB4-E33E0C2D64ED}"/>
            </a:ext>
          </a:extLst>
        </xdr:cNvPr>
        <xdr:cNvSpPr/>
      </xdr:nvSpPr>
      <xdr:spPr>
        <a:xfrm>
          <a:off x="7219950" y="19812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28</xdr:row>
      <xdr:rowOff>66675</xdr:rowOff>
    </xdr:from>
    <xdr:to>
      <xdr:col>20</xdr:col>
      <xdr:colOff>342900</xdr:colOff>
      <xdr:row>28</xdr:row>
      <xdr:rowOff>266700</xdr:rowOff>
    </xdr:to>
    <xdr:sp macro="" textlink="">
      <xdr:nvSpPr>
        <xdr:cNvPr id="6" name="楕円 5">
          <a:extLst>
            <a:ext uri="{FF2B5EF4-FFF2-40B4-BE49-F238E27FC236}">
              <a16:creationId xmlns:a16="http://schemas.microsoft.com/office/drawing/2014/main" id="{D34681B3-68D5-4ED7-8AFC-98D2BA22A3F5}"/>
            </a:ext>
          </a:extLst>
        </xdr:cNvPr>
        <xdr:cNvSpPr/>
      </xdr:nvSpPr>
      <xdr:spPr>
        <a:xfrm>
          <a:off x="7191375" y="54768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39</xdr:row>
      <xdr:rowOff>9525</xdr:rowOff>
    </xdr:from>
    <xdr:to>
      <xdr:col>20</xdr:col>
      <xdr:colOff>342900</xdr:colOff>
      <xdr:row>39</xdr:row>
      <xdr:rowOff>209550</xdr:rowOff>
    </xdr:to>
    <xdr:sp macro="" textlink="">
      <xdr:nvSpPr>
        <xdr:cNvPr id="8" name="楕円 7">
          <a:extLst>
            <a:ext uri="{FF2B5EF4-FFF2-40B4-BE49-F238E27FC236}">
              <a16:creationId xmlns:a16="http://schemas.microsoft.com/office/drawing/2014/main" id="{3EEC76D0-7921-4EA7-A6C1-399A18E72C50}"/>
            </a:ext>
          </a:extLst>
        </xdr:cNvPr>
        <xdr:cNvSpPr/>
      </xdr:nvSpPr>
      <xdr:spPr>
        <a:xfrm>
          <a:off x="7191375" y="79152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209550</xdr:colOff>
      <xdr:row>49</xdr:row>
      <xdr:rowOff>47625</xdr:rowOff>
    </xdr:from>
    <xdr:to>
      <xdr:col>21</xdr:col>
      <xdr:colOff>57150</xdr:colOff>
      <xdr:row>49</xdr:row>
      <xdr:rowOff>247650</xdr:rowOff>
    </xdr:to>
    <xdr:sp macro="" textlink="">
      <xdr:nvSpPr>
        <xdr:cNvPr id="9" name="楕円 8">
          <a:extLst>
            <a:ext uri="{FF2B5EF4-FFF2-40B4-BE49-F238E27FC236}">
              <a16:creationId xmlns:a16="http://schemas.microsoft.com/office/drawing/2014/main" id="{2FD6A0F3-439B-4EC0-9B72-C48259D2436F}"/>
            </a:ext>
          </a:extLst>
        </xdr:cNvPr>
        <xdr:cNvSpPr/>
      </xdr:nvSpPr>
      <xdr:spPr>
        <a:xfrm>
          <a:off x="7258050" y="102393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3</xdr:col>
      <xdr:colOff>238125</xdr:colOff>
      <xdr:row>0</xdr:row>
      <xdr:rowOff>38100</xdr:rowOff>
    </xdr:from>
    <xdr:to>
      <xdr:col>19</xdr:col>
      <xdr:colOff>257175</xdr:colOff>
      <xdr:row>2</xdr:row>
      <xdr:rowOff>152400</xdr:rowOff>
    </xdr:to>
    <xdr:sp macro="" textlink="W2">
      <xdr:nvSpPr>
        <xdr:cNvPr id="2" name="テキスト ボックス 1">
          <a:extLst>
            <a:ext uri="{FF2B5EF4-FFF2-40B4-BE49-F238E27FC236}">
              <a16:creationId xmlns:a16="http://schemas.microsoft.com/office/drawing/2014/main" id="{BED3A5B7-E751-4867-B57F-29D70FEC5587}"/>
            </a:ext>
          </a:extLst>
        </xdr:cNvPr>
        <xdr:cNvSpPr txBox="1"/>
      </xdr:nvSpPr>
      <xdr:spPr>
        <a:xfrm>
          <a:off x="1295400" y="38100"/>
          <a:ext cx="565785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④－２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123825</xdr:colOff>
      <xdr:row>9</xdr:row>
      <xdr:rowOff>0</xdr:rowOff>
    </xdr:from>
    <xdr:to>
      <xdr:col>33</xdr:col>
      <xdr:colOff>114301</xdr:colOff>
      <xdr:row>10</xdr:row>
      <xdr:rowOff>219075</xdr:rowOff>
    </xdr:to>
    <xdr:sp macro="" textlink="">
      <xdr:nvSpPr>
        <xdr:cNvPr id="4" name="テキスト ボックス 3">
          <a:extLst>
            <a:ext uri="{FF2B5EF4-FFF2-40B4-BE49-F238E27FC236}">
              <a16:creationId xmlns:a16="http://schemas.microsoft.com/office/drawing/2014/main" id="{E222C96D-5BE4-481F-8514-C3D1768C67F1}"/>
            </a:ext>
          </a:extLst>
        </xdr:cNvPr>
        <xdr:cNvSpPr txBox="1"/>
      </xdr:nvSpPr>
      <xdr:spPr>
        <a:xfrm>
          <a:off x="7172325" y="2124075"/>
          <a:ext cx="4219576" cy="219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20</xdr:col>
      <xdr:colOff>114300</xdr:colOff>
      <xdr:row>10</xdr:row>
      <xdr:rowOff>228599</xdr:rowOff>
    </xdr:from>
    <xdr:to>
      <xdr:col>34</xdr:col>
      <xdr:colOff>314324</xdr:colOff>
      <xdr:row>11</xdr:row>
      <xdr:rowOff>228600</xdr:rowOff>
    </xdr:to>
    <xdr:sp macro="" textlink="">
      <xdr:nvSpPr>
        <xdr:cNvPr id="5" name="テキスト ボックス 4">
          <a:extLst>
            <a:ext uri="{FF2B5EF4-FFF2-40B4-BE49-F238E27FC236}">
              <a16:creationId xmlns:a16="http://schemas.microsoft.com/office/drawing/2014/main" id="{E8B1E09A-6C2C-449C-B276-985F2C4DFECE}"/>
            </a:ext>
          </a:extLst>
        </xdr:cNvPr>
        <xdr:cNvSpPr txBox="1"/>
      </xdr:nvSpPr>
      <xdr:spPr>
        <a:xfrm>
          <a:off x="7162800" y="2352674"/>
          <a:ext cx="4781549" cy="2381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twoCellAnchor>
    <xdr:from>
      <xdr:col>0</xdr:col>
      <xdr:colOff>0</xdr:colOff>
      <xdr:row>1</xdr:row>
      <xdr:rowOff>0</xdr:rowOff>
    </xdr:from>
    <xdr:to>
      <xdr:col>5</xdr:col>
      <xdr:colOff>47626</xdr:colOff>
      <xdr:row>4</xdr:row>
      <xdr:rowOff>142875</xdr:rowOff>
    </xdr:to>
    <xdr:sp macro="" textlink="">
      <xdr:nvSpPr>
        <xdr:cNvPr id="9" name="テキスト ボックス 8">
          <a:extLst>
            <a:ext uri="{FF2B5EF4-FFF2-40B4-BE49-F238E27FC236}">
              <a16:creationId xmlns:a16="http://schemas.microsoft.com/office/drawing/2014/main" id="{87DFD534-4A10-49E4-A841-F26929317BD7}"/>
            </a:ext>
          </a:extLst>
        </xdr:cNvPr>
        <xdr:cNvSpPr txBox="1"/>
      </xdr:nvSpPr>
      <xdr:spPr>
        <a:xfrm>
          <a:off x="0" y="171450"/>
          <a:ext cx="1809751"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「地区ボランティア</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センター事業」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FABBC-BAD8-44ED-947F-53CA909EC670}">
  <sheetPr>
    <pageSetUpPr fitToPage="1"/>
  </sheetPr>
  <dimension ref="A1:AE52"/>
  <sheetViews>
    <sheetView tabSelected="1" workbookViewId="0">
      <selection activeCell="X5" sqref="X5"/>
    </sheetView>
  </sheetViews>
  <sheetFormatPr defaultRowHeight="18" customHeight="1"/>
  <cols>
    <col min="1" max="1" width="3.75" style="1" customWidth="1"/>
    <col min="2" max="2" width="4" style="1" customWidth="1"/>
    <col min="3" max="3" width="14.375" style="1" customWidth="1"/>
    <col min="4" max="4" width="5.375" style="1" customWidth="1"/>
    <col min="5" max="23" width="3.375" style="1" customWidth="1"/>
    <col min="24" max="24" width="17" style="1" customWidth="1"/>
    <col min="25" max="16384" width="9" style="1"/>
  </cols>
  <sheetData>
    <row r="1" spans="1:27" ht="15" customHeight="1">
      <c r="A1" s="1" t="s">
        <v>108</v>
      </c>
    </row>
    <row r="2" spans="1:27" ht="15" customHeight="1"/>
    <row r="3" spans="1:27" ht="15" customHeight="1">
      <c r="C3" s="2" t="str">
        <f>IF(X4="",C49&amp;"　　年度",C49&amp;DBCS(X4)&amp;" 年度")</f>
        <v>令和 ６ 年度</v>
      </c>
      <c r="D3" s="1" t="s">
        <v>104</v>
      </c>
      <c r="X3" s="9" t="s">
        <v>92</v>
      </c>
      <c r="Z3" s="48" t="s">
        <v>297</v>
      </c>
    </row>
    <row r="4" spans="1:27" ht="15" customHeight="1">
      <c r="X4" s="6">
        <v>6</v>
      </c>
      <c r="Z4" s="198"/>
      <c r="AA4" s="199"/>
    </row>
    <row r="5" spans="1:27" ht="15" customHeight="1">
      <c r="P5" s="43" t="str">
        <f>A49</f>
        <v>令和</v>
      </c>
      <c r="Q5" s="49" t="str">
        <f>IF(Z4="","",Z4)</f>
        <v/>
      </c>
      <c r="R5" s="3" t="s">
        <v>93</v>
      </c>
      <c r="S5" s="50" t="str">
        <f>IF(Z4="","",Z4)</f>
        <v/>
      </c>
      <c r="T5" s="3" t="s">
        <v>94</v>
      </c>
      <c r="U5" s="51" t="str">
        <f>IF(Z4="","",Z4)</f>
        <v/>
      </c>
      <c r="V5" s="3" t="s">
        <v>95</v>
      </c>
      <c r="Z5" s="1" t="s">
        <v>298</v>
      </c>
    </row>
    <row r="6" spans="1:27" ht="15" customHeight="1">
      <c r="X6" s="9" t="s">
        <v>96</v>
      </c>
    </row>
    <row r="7" spans="1:27" ht="15" customHeight="1">
      <c r="A7" s="1" t="s">
        <v>97</v>
      </c>
      <c r="X7" s="7"/>
      <c r="Y7" s="9" t="s">
        <v>98</v>
      </c>
    </row>
    <row r="8" spans="1:27" ht="15" customHeight="1">
      <c r="A8" s="1" t="str">
        <f>"　会　長　　"&amp;A46&amp;"　　様"</f>
        <v>　会　長　　桑　畠　保　夫　　様</v>
      </c>
    </row>
    <row r="9" spans="1:27" ht="15" customHeight="1">
      <c r="X9" s="9" t="s">
        <v>302</v>
      </c>
    </row>
    <row r="10" spans="1:27" ht="15" customHeight="1">
      <c r="J10" s="1" t="s">
        <v>99</v>
      </c>
      <c r="M10" s="181" t="str">
        <f>IF(X7="","　　　　　 地区社会福祉協議会",X7&amp;"地区社会福祉協議会")</f>
        <v>　　　　　 地区社会福祉協議会</v>
      </c>
      <c r="N10" s="146"/>
      <c r="O10" s="146"/>
      <c r="P10" s="146"/>
      <c r="Q10" s="146"/>
      <c r="R10" s="146"/>
      <c r="S10" s="146"/>
      <c r="T10" s="146"/>
      <c r="U10" s="146"/>
      <c r="X10" s="7" t="s">
        <v>109</v>
      </c>
    </row>
    <row r="11" spans="1:27" ht="15" customHeight="1">
      <c r="M11" s="181" t="str">
        <f>X10</f>
        <v>会　長</v>
      </c>
      <c r="N11" s="146"/>
      <c r="O11" s="146"/>
      <c r="P11" s="165">
        <f>X14</f>
        <v>0</v>
      </c>
      <c r="Q11" s="165"/>
      <c r="R11" s="165"/>
      <c r="S11" s="165"/>
      <c r="T11" s="165"/>
      <c r="U11" s="166"/>
      <c r="V11" s="1" t="s">
        <v>100</v>
      </c>
      <c r="X11" s="9" t="s">
        <v>305</v>
      </c>
    </row>
    <row r="12" spans="1:27" ht="15" customHeight="1"/>
    <row r="13" spans="1:27" ht="15" customHeight="1">
      <c r="A13" s="1" t="str">
        <f>"　"&amp;A49&amp;IF(X18="","　　",DBCS(X18))&amp;"年"&amp;IF(X19="","　　",DBCS(X19))&amp;"月"&amp;IF(X20="","　　",DBCS(X20))&amp;"日付をもって助成金の交付決定を受けた上記の事業を終了したので、"</f>
        <v>　令和　　年　　月　　日付をもって助成金の交付決定を受けた上記の事業を終了したので、</v>
      </c>
      <c r="X13" s="9" t="s">
        <v>110</v>
      </c>
    </row>
    <row r="14" spans="1:27" ht="15" customHeight="1">
      <c r="A14" s="1" t="s">
        <v>105</v>
      </c>
      <c r="X14" s="7"/>
    </row>
    <row r="15" spans="1:27" ht="15" customHeight="1">
      <c r="X15" s="9" t="s">
        <v>101</v>
      </c>
    </row>
    <row r="16" spans="1:27" ht="15" customHeight="1">
      <c r="A16" s="1" t="s">
        <v>124</v>
      </c>
      <c r="F16" s="177">
        <f>E33</f>
        <v>0</v>
      </c>
      <c r="G16" s="177"/>
      <c r="H16" s="177"/>
      <c r="I16" s="177"/>
      <c r="J16" s="177"/>
      <c r="K16" s="177"/>
      <c r="L16" s="5" t="s">
        <v>102</v>
      </c>
      <c r="M16" s="1" t="s">
        <v>126</v>
      </c>
    </row>
    <row r="17" spans="1:27" ht="15" customHeight="1">
      <c r="X17" s="9" t="s">
        <v>223</v>
      </c>
    </row>
    <row r="18" spans="1:27" ht="15" customHeight="1">
      <c r="A18" s="1" t="s">
        <v>125</v>
      </c>
      <c r="F18" s="177">
        <f>X26</f>
        <v>0</v>
      </c>
      <c r="G18" s="177"/>
      <c r="H18" s="177"/>
      <c r="I18" s="177"/>
      <c r="J18" s="177"/>
      <c r="K18" s="177"/>
      <c r="L18" s="5" t="s">
        <v>102</v>
      </c>
      <c r="M18" s="1" t="s">
        <v>142</v>
      </c>
      <c r="X18" s="8"/>
      <c r="Y18" s="9" t="s">
        <v>106</v>
      </c>
    </row>
    <row r="19" spans="1:27" ht="15" customHeight="1">
      <c r="X19" s="7"/>
      <c r="Y19" s="9" t="s">
        <v>94</v>
      </c>
    </row>
    <row r="20" spans="1:27" ht="15" customHeight="1">
      <c r="A20" s="1" t="s">
        <v>127</v>
      </c>
      <c r="F20" s="177">
        <f>H33</f>
        <v>0</v>
      </c>
      <c r="G20" s="177"/>
      <c r="H20" s="177"/>
      <c r="I20" s="177"/>
      <c r="J20" s="177"/>
      <c r="K20" s="177"/>
      <c r="L20" s="5" t="s">
        <v>102</v>
      </c>
      <c r="M20" s="1" t="s">
        <v>128</v>
      </c>
      <c r="X20" s="7"/>
      <c r="Y20" s="9" t="s">
        <v>95</v>
      </c>
    </row>
    <row r="21" spans="1:27" ht="15" customHeight="1"/>
    <row r="22" spans="1:27" ht="15" customHeight="1">
      <c r="A22" s="1" t="s">
        <v>209</v>
      </c>
      <c r="F22" s="177">
        <f>K33</f>
        <v>0</v>
      </c>
      <c r="G22" s="177"/>
      <c r="H22" s="177"/>
      <c r="I22" s="177"/>
      <c r="J22" s="177"/>
      <c r="K22" s="177"/>
      <c r="L22" s="5" t="s">
        <v>102</v>
      </c>
      <c r="M22" s="1" t="s">
        <v>210</v>
      </c>
      <c r="X22" s="9" t="s">
        <v>113</v>
      </c>
    </row>
    <row r="23" spans="1:27" ht="15" customHeight="1">
      <c r="X23" s="11">
        <f>'①－２ 安心見守り'!Q9+'② ふれあいサロン'!Q17+'③－３ 地域特性'!Q16+K31+'⑤ 地区社協広報紙'!Q27</f>
        <v>0</v>
      </c>
    </row>
    <row r="24" spans="1:27" ht="15" customHeight="1">
      <c r="A24" s="1" t="s">
        <v>212</v>
      </c>
      <c r="F24" s="177">
        <f>Q33</f>
        <v>0</v>
      </c>
      <c r="G24" s="177"/>
      <c r="H24" s="177"/>
      <c r="I24" s="177"/>
      <c r="J24" s="177"/>
      <c r="K24" s="177"/>
      <c r="L24" s="5" t="s">
        <v>102</v>
      </c>
      <c r="M24" s="1" t="s">
        <v>211</v>
      </c>
    </row>
    <row r="25" spans="1:27" ht="15" customHeight="1">
      <c r="X25" s="9" t="s">
        <v>219</v>
      </c>
    </row>
    <row r="26" spans="1:27" ht="15" customHeight="1" thickBot="1">
      <c r="A26" s="1" t="s">
        <v>213</v>
      </c>
      <c r="X26" s="28"/>
    </row>
    <row r="27" spans="1:27" ht="36" customHeight="1">
      <c r="A27" s="4"/>
      <c r="B27" s="163" t="s">
        <v>216</v>
      </c>
      <c r="C27" s="164"/>
      <c r="D27" s="164"/>
      <c r="E27" s="182" t="s">
        <v>129</v>
      </c>
      <c r="F27" s="175"/>
      <c r="G27" s="176"/>
      <c r="H27" s="182" t="s">
        <v>131</v>
      </c>
      <c r="I27" s="175"/>
      <c r="J27" s="175"/>
      <c r="K27" s="172" t="s">
        <v>217</v>
      </c>
      <c r="L27" s="173"/>
      <c r="M27" s="174"/>
      <c r="N27" s="171" t="s">
        <v>294</v>
      </c>
      <c r="O27" s="171"/>
      <c r="P27" s="171"/>
      <c r="Q27" s="172" t="s">
        <v>132</v>
      </c>
      <c r="R27" s="173"/>
      <c r="S27" s="174"/>
      <c r="T27" s="175" t="s">
        <v>130</v>
      </c>
      <c r="U27" s="175"/>
      <c r="V27" s="176"/>
    </row>
    <row r="28" spans="1:27" ht="36" customHeight="1">
      <c r="A28" s="149" t="s">
        <v>135</v>
      </c>
      <c r="B28" s="178" t="s">
        <v>224</v>
      </c>
      <c r="C28" s="179"/>
      <c r="D28" s="179"/>
      <c r="E28" s="183">
        <f>'①－２ 安心見守り'!Q9+'①－２ 安心見守り'!Q10</f>
        <v>0</v>
      </c>
      <c r="F28" s="168"/>
      <c r="G28" s="184"/>
      <c r="H28" s="183">
        <f>'①－２ 安心見守り'!Q11</f>
        <v>0</v>
      </c>
      <c r="I28" s="168"/>
      <c r="J28" s="168"/>
      <c r="K28" s="186">
        <f>E28+H28</f>
        <v>0</v>
      </c>
      <c r="L28" s="168"/>
      <c r="M28" s="187"/>
      <c r="N28" s="167">
        <f>'①－２ 安心見守り'!Q12-'①－２ 安心見守り'!J28</f>
        <v>0</v>
      </c>
      <c r="O28" s="168"/>
      <c r="P28" s="168"/>
      <c r="Q28" s="125" t="str">
        <f>IF(A52="ON","",IF('①－２ 安心見守り'!J9&lt;'①－２ 安心見守り'!J27,'①－２ 安心見守り'!J9,'①－２ 安心見守り'!J27))</f>
        <v/>
      </c>
      <c r="R28" s="126"/>
      <c r="S28" s="127"/>
      <c r="T28" s="169" t="str">
        <f>IFERROR(IF(A52="ON","",IF(K28+N28-Q28&lt;0,0,K28+N28-Q28)),"")</f>
        <v/>
      </c>
      <c r="U28" s="126"/>
      <c r="V28" s="170"/>
      <c r="X28" s="208" t="s">
        <v>220</v>
      </c>
      <c r="Y28" s="208"/>
      <c r="Z28" s="208"/>
      <c r="AA28" s="208"/>
    </row>
    <row r="29" spans="1:27" ht="36" customHeight="1">
      <c r="A29" s="207"/>
      <c r="B29" s="131" t="s">
        <v>225</v>
      </c>
      <c r="C29" s="132"/>
      <c r="D29" s="132"/>
      <c r="E29" s="133">
        <f>'② ふれあいサロン'!Q17</f>
        <v>0</v>
      </c>
      <c r="F29" s="116"/>
      <c r="G29" s="185"/>
      <c r="H29" s="133">
        <f>'② ふれあいサロン'!Q18</f>
        <v>0</v>
      </c>
      <c r="I29" s="116"/>
      <c r="J29" s="116"/>
      <c r="K29" s="188">
        <f>E29+H29</f>
        <v>0</v>
      </c>
      <c r="L29" s="116"/>
      <c r="M29" s="189"/>
      <c r="N29" s="115">
        <f>'② ふれあいサロン'!Q19-'② ふれあいサロン'!J37</f>
        <v>0</v>
      </c>
      <c r="O29" s="116"/>
      <c r="P29" s="116"/>
      <c r="Q29" s="117" t="str">
        <f>IF(A52="ON","",IF('② ふれあいサロン'!J17&lt;'② ふれあいサロン'!J36,'② ふれあいサロン'!J17,'② ふれあいサロン'!J36))</f>
        <v/>
      </c>
      <c r="R29" s="118"/>
      <c r="S29" s="119"/>
      <c r="T29" s="120" t="str">
        <f>IFERROR(IF(A52="ON","",IF(K29+N29-Q29&lt;0,0,K29+N29-Q29)),"")</f>
        <v/>
      </c>
      <c r="U29" s="121"/>
      <c r="V29" s="122"/>
      <c r="X29" s="209" t="s">
        <v>221</v>
      </c>
      <c r="Y29" s="210"/>
      <c r="Z29" s="210"/>
      <c r="AA29" s="211"/>
    </row>
    <row r="30" spans="1:27" ht="54" customHeight="1">
      <c r="A30" s="149" t="s">
        <v>103</v>
      </c>
      <c r="B30" s="134" t="s">
        <v>226</v>
      </c>
      <c r="C30" s="135"/>
      <c r="D30" s="135"/>
      <c r="E30" s="140">
        <f>'③－３ 地域特性'!Q16</f>
        <v>0</v>
      </c>
      <c r="F30" s="124"/>
      <c r="G30" s="141"/>
      <c r="H30" s="140">
        <f>'③－３ 地域特性'!Q17</f>
        <v>0</v>
      </c>
      <c r="I30" s="124"/>
      <c r="J30" s="124"/>
      <c r="K30" s="151">
        <f>E30+H30</f>
        <v>0</v>
      </c>
      <c r="L30" s="124"/>
      <c r="M30" s="152"/>
      <c r="N30" s="123">
        <f>'③－３ 地域特性'!Q18-'③－３ 地域特性'!J36</f>
        <v>0</v>
      </c>
      <c r="O30" s="124"/>
      <c r="P30" s="124"/>
      <c r="Q30" s="125" t="str">
        <f>IF(A52="ON","",IF('③－３ 地域特性'!J16&lt;'③－３ 地域特性'!J35,'③－３ 地域特性'!J16,'③－３ 地域特性'!J35))</f>
        <v/>
      </c>
      <c r="R30" s="126"/>
      <c r="S30" s="127"/>
      <c r="T30" s="128" t="str">
        <f>IFERROR(IF(A52="ON","",IF(K30+N30-Q30&lt;0,0,K30+N30-Q30)),"")</f>
        <v/>
      </c>
      <c r="U30" s="129"/>
      <c r="V30" s="130"/>
      <c r="X30" s="212" t="s">
        <v>296</v>
      </c>
      <c r="Y30" s="213"/>
      <c r="Z30" s="213"/>
      <c r="AA30" s="213"/>
    </row>
    <row r="31" spans="1:27" ht="36" customHeight="1">
      <c r="A31" s="150"/>
      <c r="B31" s="136" t="s">
        <v>227</v>
      </c>
      <c r="C31" s="137"/>
      <c r="D31" s="137"/>
      <c r="E31" s="216">
        <f>'④－２ 地区ボラ (2)'!Q11</f>
        <v>0</v>
      </c>
      <c r="F31" s="155"/>
      <c r="G31" s="217"/>
      <c r="H31" s="216">
        <f>'④－２ 地区ボラ (2)'!Q12</f>
        <v>0</v>
      </c>
      <c r="I31" s="155"/>
      <c r="J31" s="155"/>
      <c r="K31" s="154">
        <f>E31+H31</f>
        <v>0</v>
      </c>
      <c r="L31" s="155"/>
      <c r="M31" s="156"/>
      <c r="N31" s="157">
        <f>'④－２ 地区ボラ (2)'!Q13-'④－２ 地区ボラ (2)'!J31</f>
        <v>0</v>
      </c>
      <c r="O31" s="155"/>
      <c r="P31" s="155"/>
      <c r="Q31" s="158" t="str">
        <f>IF(A52="ON","",IF('④－２ 地区ボラ (2)'!J11&lt;'④－２ 地区ボラ (2)'!J30,'④－２ 地区ボラ (2)'!J11,'④－２ 地区ボラ (2)'!J30))</f>
        <v/>
      </c>
      <c r="R31" s="159"/>
      <c r="S31" s="160"/>
      <c r="T31" s="161" t="str">
        <f>IFERROR(IF(A52="ON","",IF(K31+N31-Q31&lt;0,0,K31+N31-Q31)),"")</f>
        <v/>
      </c>
      <c r="U31" s="159"/>
      <c r="V31" s="162"/>
      <c r="X31" s="214" t="s">
        <v>222</v>
      </c>
      <c r="Y31" s="215"/>
      <c r="Z31" s="215"/>
      <c r="AA31" s="215"/>
    </row>
    <row r="32" spans="1:27" ht="36" customHeight="1" thickBot="1">
      <c r="A32" s="150"/>
      <c r="B32" s="138" t="s">
        <v>228</v>
      </c>
      <c r="C32" s="139"/>
      <c r="D32" s="139"/>
      <c r="E32" s="153">
        <f>'⑤ 地区社協広報紙'!Q27</f>
        <v>0</v>
      </c>
      <c r="F32" s="146"/>
      <c r="G32" s="218"/>
      <c r="H32" s="153">
        <f>'⑤ 地区社協広報紙'!Q28</f>
        <v>0</v>
      </c>
      <c r="I32" s="146"/>
      <c r="J32" s="146"/>
      <c r="K32" s="145">
        <f>E32+H32</f>
        <v>0</v>
      </c>
      <c r="L32" s="146"/>
      <c r="M32" s="147"/>
      <c r="N32" s="190"/>
      <c r="O32" s="191"/>
      <c r="P32" s="192"/>
      <c r="Q32" s="193" t="str">
        <f>IF(A52="ON","",IF(OR('⑤ 地区社協広報紙'!J27&gt;'⑤ 地区社協広報紙'!J45,'⑤ 地区社協広報紙'!J45=""),'⑤ 地区社協広報紙'!J45,'⑤ 地区社協広報紙'!J27))</f>
        <v/>
      </c>
      <c r="R32" s="194"/>
      <c r="S32" s="195"/>
      <c r="T32" s="196" t="str">
        <f>IFERROR(IF(A52="ON","",IF(K32-Q32&lt;0,0,K32-Q32)),"")</f>
        <v/>
      </c>
      <c r="U32" s="194"/>
      <c r="V32" s="197"/>
    </row>
    <row r="33" spans="1:31" ht="36" customHeight="1" thickBot="1">
      <c r="A33" s="220" t="s">
        <v>208</v>
      </c>
      <c r="B33" s="221"/>
      <c r="C33" s="221"/>
      <c r="D33" s="221"/>
      <c r="E33" s="219">
        <f>IF(A52="ON","",SUM(E28:G32))</f>
        <v>0</v>
      </c>
      <c r="F33" s="143"/>
      <c r="G33" s="143"/>
      <c r="H33" s="219">
        <f>IF(A52="ON","",SUM(H28:J32))</f>
        <v>0</v>
      </c>
      <c r="I33" s="143"/>
      <c r="J33" s="143"/>
      <c r="K33" s="148">
        <f>IF(A52="ON","",SUM(K28:M32))</f>
        <v>0</v>
      </c>
      <c r="L33" s="143"/>
      <c r="M33" s="144"/>
      <c r="N33" s="142">
        <f>IF(A52="ON","",SUM(N28:P32))</f>
        <v>0</v>
      </c>
      <c r="O33" s="143"/>
      <c r="P33" s="143"/>
      <c r="Q33" s="148">
        <f>IF(A52="ON","",SUM(Q28:S32))</f>
        <v>0</v>
      </c>
      <c r="R33" s="143"/>
      <c r="S33" s="144"/>
      <c r="T33" s="142">
        <f>IF(A52="ON","",SUM(T28:V32))</f>
        <v>0</v>
      </c>
      <c r="U33" s="143"/>
      <c r="V33" s="144"/>
      <c r="X33" s="200" t="str">
        <f>IF(OR(N33=0,N33=""),"","流充用の金額が一致していません。各シートの内容を確認してください。")</f>
        <v/>
      </c>
      <c r="Y33" s="201"/>
      <c r="Z33" s="201"/>
      <c r="AA33" s="201"/>
      <c r="AB33" s="201"/>
      <c r="AC33" s="201"/>
      <c r="AD33" s="201"/>
      <c r="AE33" s="201"/>
    </row>
    <row r="34" spans="1:31" ht="36" customHeight="1">
      <c r="A34" s="1" t="s">
        <v>134</v>
      </c>
    </row>
    <row r="35" spans="1:31" ht="15" customHeight="1">
      <c r="A35" s="1" t="s">
        <v>133</v>
      </c>
    </row>
    <row r="36" spans="1:31" ht="15.75" hidden="1" customHeight="1"/>
    <row r="37" spans="1:31" ht="15" customHeight="1">
      <c r="A37" s="1" t="s">
        <v>214</v>
      </c>
      <c r="G37" s="177" t="str">
        <f>IFERROR(IF(F16+F20-F24&lt;=0,"",F16+F20-F24),"")</f>
        <v/>
      </c>
      <c r="H37" s="177"/>
      <c r="I37" s="177"/>
      <c r="J37" s="177"/>
      <c r="K37" s="180"/>
      <c r="L37" s="180"/>
      <c r="M37" s="180"/>
      <c r="N37" s="5" t="s">
        <v>102</v>
      </c>
      <c r="O37" s="1" t="s">
        <v>218</v>
      </c>
    </row>
    <row r="38" spans="1:31" ht="15" customHeight="1"/>
    <row r="39" spans="1:31" ht="15" customHeight="1">
      <c r="A39" s="1" t="s">
        <v>215</v>
      </c>
    </row>
    <row r="40" spans="1:31" ht="15" customHeight="1">
      <c r="A40" s="1" t="s">
        <v>107</v>
      </c>
    </row>
    <row r="41" spans="1:31" ht="15" customHeight="1">
      <c r="A41" s="1" t="s">
        <v>112</v>
      </c>
    </row>
    <row r="42" spans="1:31" ht="15" customHeight="1">
      <c r="A42" s="1" t="s">
        <v>111</v>
      </c>
    </row>
    <row r="43" spans="1:31" ht="16.5" hidden="1" customHeight="1">
      <c r="A43" s="1" t="str">
        <f>"※"&amp;X29</f>
        <v>※つながりづくり行事、除雪・排雪、研修会・勉強会、調査、多様な取組</v>
      </c>
    </row>
    <row r="44" spans="1:31" ht="18" hidden="1" customHeight="1"/>
    <row r="45" spans="1:31" ht="18" hidden="1" customHeight="1">
      <c r="A45" s="1" t="s">
        <v>282</v>
      </c>
    </row>
    <row r="46" spans="1:31" ht="18" hidden="1" customHeight="1">
      <c r="A46" s="204" t="s">
        <v>295</v>
      </c>
      <c r="B46" s="205"/>
      <c r="C46" s="206"/>
    </row>
    <row r="47" spans="1:31" ht="18" hidden="1" customHeight="1">
      <c r="A47" s="41"/>
      <c r="B47" s="42"/>
      <c r="C47" s="42"/>
    </row>
    <row r="48" spans="1:31" ht="18" hidden="1" customHeight="1">
      <c r="A48" s="41" t="s">
        <v>281</v>
      </c>
      <c r="B48" s="42"/>
      <c r="C48" s="42"/>
    </row>
    <row r="49" spans="1:3" ht="18" hidden="1" customHeight="1">
      <c r="A49" s="202" t="s">
        <v>289</v>
      </c>
      <c r="B49" s="203"/>
      <c r="C49" t="str">
        <f>A49&amp;" "</f>
        <v xml:space="preserve">令和 </v>
      </c>
    </row>
    <row r="50" spans="1:3" ht="18" hidden="1" customHeight="1"/>
    <row r="51" spans="1:3" ht="18" hidden="1" customHeight="1">
      <c r="A51" s="9" t="s">
        <v>114</v>
      </c>
    </row>
    <row r="52" spans="1:3" ht="18" hidden="1" customHeight="1">
      <c r="A52" s="10" t="s">
        <v>265</v>
      </c>
    </row>
  </sheetData>
  <sheetProtection formatColumns="0" formatRows="0"/>
  <mergeCells count="68">
    <mergeCell ref="Z4:AA4"/>
    <mergeCell ref="X33:AE33"/>
    <mergeCell ref="A49:B49"/>
    <mergeCell ref="A46:C46"/>
    <mergeCell ref="A28:A29"/>
    <mergeCell ref="X28:AA28"/>
    <mergeCell ref="X29:AA29"/>
    <mergeCell ref="X30:AA30"/>
    <mergeCell ref="X31:AA31"/>
    <mergeCell ref="E31:G31"/>
    <mergeCell ref="E32:G32"/>
    <mergeCell ref="E33:G33"/>
    <mergeCell ref="A33:D33"/>
    <mergeCell ref="H33:J33"/>
    <mergeCell ref="H30:J30"/>
    <mergeCell ref="H31:J31"/>
    <mergeCell ref="G37:M37"/>
    <mergeCell ref="M10:U10"/>
    <mergeCell ref="M11:O11"/>
    <mergeCell ref="H27:J27"/>
    <mergeCell ref="H28:J28"/>
    <mergeCell ref="E27:G27"/>
    <mergeCell ref="E28:G28"/>
    <mergeCell ref="E29:G29"/>
    <mergeCell ref="K27:M27"/>
    <mergeCell ref="K28:M28"/>
    <mergeCell ref="K29:M29"/>
    <mergeCell ref="N32:P32"/>
    <mergeCell ref="Q32:S32"/>
    <mergeCell ref="T32:V32"/>
    <mergeCell ref="N33:P33"/>
    <mergeCell ref="Q33:S33"/>
    <mergeCell ref="B27:D27"/>
    <mergeCell ref="P11:U11"/>
    <mergeCell ref="N28:P28"/>
    <mergeCell ref="Q28:S28"/>
    <mergeCell ref="T28:V28"/>
    <mergeCell ref="N27:P27"/>
    <mergeCell ref="Q27:S27"/>
    <mergeCell ref="T27:V27"/>
    <mergeCell ref="F22:K22"/>
    <mergeCell ref="F18:K18"/>
    <mergeCell ref="F16:K16"/>
    <mergeCell ref="F20:K20"/>
    <mergeCell ref="F24:K24"/>
    <mergeCell ref="B28:D28"/>
    <mergeCell ref="T33:V33"/>
    <mergeCell ref="K32:M32"/>
    <mergeCell ref="K33:M33"/>
    <mergeCell ref="A30:A32"/>
    <mergeCell ref="K30:M30"/>
    <mergeCell ref="H32:J32"/>
    <mergeCell ref="K31:M31"/>
    <mergeCell ref="N31:P31"/>
    <mergeCell ref="Q31:S31"/>
    <mergeCell ref="T31:V31"/>
    <mergeCell ref="B29:D29"/>
    <mergeCell ref="H29:J29"/>
    <mergeCell ref="B30:D30"/>
    <mergeCell ref="B31:D31"/>
    <mergeCell ref="B32:D32"/>
    <mergeCell ref="E30:G30"/>
    <mergeCell ref="N29:P29"/>
    <mergeCell ref="Q29:S29"/>
    <mergeCell ref="T29:V29"/>
    <mergeCell ref="N30:P30"/>
    <mergeCell ref="Q30:S30"/>
    <mergeCell ref="T30:V30"/>
  </mergeCells>
  <phoneticPr fontId="6"/>
  <conditionalFormatting sqref="X33">
    <cfRule type="expression" dxfId="0" priority="1">
      <formula>NOT(OR(N33=0,N33=""))</formula>
    </cfRule>
  </conditionalFormatting>
  <dataValidations count="5">
    <dataValidation imeMode="off" allowBlank="1" showInputMessage="1" showErrorMessage="1" sqref="X18:X20 X4 E32:P32 U5 F18 E31:M31 Q5 S5 F20 E28:P30 F22 X26" xr:uid="{7E2254A4-7B9F-4643-A640-2AFB46E003BC}"/>
    <dataValidation imeMode="hiragana" allowBlank="1" showInputMessage="1" showErrorMessage="1" sqref="X7 X10 X14 A49:B49 A46:C46" xr:uid="{422336BA-A933-43D7-B9C8-ACD1C5619CD6}"/>
    <dataValidation type="whole" imeMode="off" allowBlank="1" showInputMessage="1" showErrorMessage="1" sqref="X23" xr:uid="{D5F30DC3-D758-454B-A3B6-2518AEFEDBE7}">
      <formula1>0</formula1>
      <formula2>1000000</formula2>
    </dataValidation>
    <dataValidation type="list" allowBlank="1" showInputMessage="1" showErrorMessage="1" sqref="A52" xr:uid="{9A260A98-9248-4231-8DEA-EDECA9C29EEA}">
      <formula1>"OFF,ON"</formula1>
    </dataValidation>
    <dataValidation imeMode="disabled" allowBlank="1" showInputMessage="1" showErrorMessage="1" sqref="Z4:AA4" xr:uid="{353AB3CD-D303-498D-A60D-2397EB265D9B}"/>
  </dataValidations>
  <pageMargins left="0.70866141732283472" right="0.70866141732283472" top="0.74803149606299213" bottom="0.74803149606299213" header="0.31496062992125984" footer="0.31496062992125984"/>
  <pageSetup paperSize="9" orientation="portrait" blackAndWhite="1" horizont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49"/>
  <sheetViews>
    <sheetView view="pageBreakPreview" topLeftCell="A22" zoomScaleNormal="100" zoomScaleSheetLayoutView="100" workbookViewId="0">
      <selection activeCell="J36" sqref="J36:N36"/>
    </sheetView>
  </sheetViews>
  <sheetFormatPr defaultRowHeight="13.5"/>
  <cols>
    <col min="1" max="22" width="4.625" style="12" customWidth="1"/>
    <col min="23" max="23" width="4.625" style="12" hidden="1" customWidth="1"/>
    <col min="24" max="36" width="4.625" style="12" customWidth="1"/>
    <col min="37" max="87" width="2.625" style="12" customWidth="1"/>
    <col min="88" max="16384" width="9" style="12"/>
  </cols>
  <sheetData>
    <row r="1" spans="1:23">
      <c r="A1" s="12" t="s">
        <v>91</v>
      </c>
    </row>
    <row r="2" spans="1:23">
      <c r="W2" s="12" t="str">
        <f>様式第４号!C3&amp;"　地域支えあいのまちづくり推進事業　実施報告書・収支決算書　③－３"</f>
        <v>令和 ６ 年度　地域支えあいのまちづくり推進事業　実施報告書・収支決算書　③－３</v>
      </c>
    </row>
    <row r="3" spans="1:23" ht="13.5" customHeight="1"/>
    <row r="5" spans="1:23" ht="24.95" customHeight="1">
      <c r="A5" s="22" t="s">
        <v>288</v>
      </c>
      <c r="B5" s="22"/>
      <c r="C5" s="22"/>
      <c r="D5" s="22"/>
      <c r="E5" s="22"/>
      <c r="F5" s="22"/>
      <c r="G5" s="22"/>
      <c r="H5" s="22"/>
      <c r="I5" s="22"/>
      <c r="J5" s="22"/>
      <c r="K5" s="22"/>
      <c r="L5" s="22"/>
      <c r="M5" s="22"/>
      <c r="N5" s="22"/>
      <c r="O5" s="22"/>
      <c r="P5" s="22"/>
      <c r="Q5" s="22"/>
      <c r="R5" s="22"/>
      <c r="S5" s="22"/>
      <c r="T5" s="22"/>
    </row>
    <row r="6" spans="1:23" ht="18.75" customHeight="1">
      <c r="A6" s="395" t="s">
        <v>150</v>
      </c>
      <c r="B6" s="396"/>
      <c r="C6" s="396"/>
      <c r="D6" s="397"/>
      <c r="E6" s="53" t="s">
        <v>82</v>
      </c>
      <c r="F6" s="54"/>
      <c r="G6" s="54"/>
      <c r="H6" s="54"/>
      <c r="I6" s="54"/>
      <c r="J6" s="53" t="s">
        <v>83</v>
      </c>
      <c r="K6" s="54"/>
      <c r="L6" s="54"/>
      <c r="M6" s="54"/>
      <c r="N6" s="54"/>
      <c r="O6" s="53" t="s">
        <v>84</v>
      </c>
      <c r="P6" s="54"/>
      <c r="Q6" s="54"/>
      <c r="R6" s="54"/>
      <c r="S6" s="25"/>
      <c r="T6" s="22"/>
    </row>
    <row r="7" spans="1:23" ht="58.5" customHeight="1">
      <c r="A7" s="401"/>
      <c r="B7" s="402"/>
      <c r="C7" s="402"/>
      <c r="D7" s="403"/>
      <c r="E7" s="422"/>
      <c r="F7" s="423"/>
      <c r="G7" s="423"/>
      <c r="H7" s="423"/>
      <c r="I7" s="423"/>
      <c r="J7" s="422"/>
      <c r="K7" s="423"/>
      <c r="L7" s="423"/>
      <c r="M7" s="423"/>
      <c r="N7" s="423"/>
      <c r="O7" s="422"/>
      <c r="P7" s="423"/>
      <c r="Q7" s="423"/>
      <c r="R7" s="423"/>
      <c r="S7" s="424"/>
      <c r="T7" s="22"/>
    </row>
    <row r="8" spans="1:23" ht="130.5" customHeight="1">
      <c r="A8" s="384" t="s">
        <v>151</v>
      </c>
      <c r="B8" s="384"/>
      <c r="C8" s="384"/>
      <c r="D8" s="384"/>
      <c r="E8" s="438"/>
      <c r="F8" s="439"/>
      <c r="G8" s="439"/>
      <c r="H8" s="439"/>
      <c r="I8" s="440"/>
      <c r="J8" s="441"/>
      <c r="K8" s="441"/>
      <c r="L8" s="441"/>
      <c r="M8" s="441"/>
      <c r="N8" s="441"/>
      <c r="O8" s="441"/>
      <c r="P8" s="441"/>
      <c r="Q8" s="441"/>
      <c r="R8" s="441"/>
      <c r="S8" s="441"/>
      <c r="T8" s="22"/>
    </row>
    <row r="9" spans="1:23" ht="81" customHeight="1">
      <c r="A9" s="384" t="s">
        <v>152</v>
      </c>
      <c r="B9" s="384"/>
      <c r="C9" s="384"/>
      <c r="D9" s="384"/>
      <c r="E9" s="438"/>
      <c r="F9" s="439"/>
      <c r="G9" s="439"/>
      <c r="H9" s="439"/>
      <c r="I9" s="440"/>
      <c r="J9" s="441"/>
      <c r="K9" s="441"/>
      <c r="L9" s="441"/>
      <c r="M9" s="441"/>
      <c r="N9" s="441"/>
      <c r="O9" s="441"/>
      <c r="P9" s="441"/>
      <c r="Q9" s="441"/>
      <c r="R9" s="441"/>
      <c r="S9" s="441"/>
      <c r="T9" s="22"/>
    </row>
    <row r="10" spans="1:23">
      <c r="A10" s="22"/>
      <c r="B10" s="22"/>
      <c r="C10" s="22"/>
      <c r="D10" s="22"/>
      <c r="E10" s="22"/>
      <c r="F10" s="22"/>
      <c r="G10" s="22"/>
      <c r="H10" s="22"/>
      <c r="I10" s="22"/>
      <c r="J10" s="22"/>
      <c r="K10" s="22"/>
      <c r="L10" s="22"/>
      <c r="M10" s="22"/>
      <c r="N10" s="22"/>
      <c r="O10" s="22"/>
      <c r="P10" s="22"/>
      <c r="Q10" s="22"/>
      <c r="R10" s="22"/>
      <c r="S10" s="22"/>
      <c r="T10" s="22"/>
    </row>
    <row r="11" spans="1:23" ht="6.75" customHeight="1">
      <c r="A11" s="22"/>
      <c r="B11" s="22"/>
      <c r="C11" s="22"/>
      <c r="D11" s="22"/>
      <c r="E11" s="22"/>
      <c r="F11" s="22"/>
      <c r="G11" s="22"/>
      <c r="H11" s="22"/>
      <c r="I11" s="22"/>
      <c r="J11" s="22"/>
      <c r="K11" s="22"/>
      <c r="L11" s="22"/>
      <c r="M11" s="22"/>
      <c r="N11" s="22"/>
      <c r="O11" s="22"/>
      <c r="P11" s="22"/>
      <c r="Q11" s="22"/>
      <c r="R11" s="22"/>
      <c r="S11" s="22"/>
      <c r="T11" s="22"/>
    </row>
    <row r="12" spans="1:23" ht="24.95" customHeight="1">
      <c r="A12" s="22" t="s">
        <v>153</v>
      </c>
      <c r="B12" s="22"/>
      <c r="C12" s="22"/>
      <c r="D12" s="22"/>
      <c r="E12" s="22"/>
      <c r="F12" s="22"/>
      <c r="G12" s="22"/>
      <c r="H12" s="22"/>
      <c r="I12" s="22"/>
      <c r="J12" s="22"/>
      <c r="K12" s="22"/>
      <c r="L12" s="22"/>
      <c r="M12" s="22"/>
      <c r="N12" s="22"/>
      <c r="O12" s="22"/>
      <c r="P12" s="22"/>
      <c r="Q12" s="22"/>
      <c r="R12" s="22"/>
      <c r="S12" s="22"/>
      <c r="T12" s="22"/>
    </row>
    <row r="13" spans="1:23" ht="24.95" customHeight="1">
      <c r="A13" s="22" t="s">
        <v>33</v>
      </c>
      <c r="B13" s="22"/>
      <c r="C13" s="22"/>
      <c r="D13" s="22"/>
      <c r="E13" s="22"/>
      <c r="F13" s="22"/>
      <c r="G13" s="22"/>
      <c r="H13" s="22"/>
      <c r="I13" s="22"/>
      <c r="J13" s="22"/>
      <c r="K13" s="22"/>
      <c r="L13" s="22"/>
      <c r="M13" s="22"/>
      <c r="N13" s="22"/>
      <c r="O13" s="22"/>
      <c r="P13" s="22"/>
      <c r="Q13" s="22"/>
      <c r="R13" s="22"/>
      <c r="S13" s="22"/>
      <c r="T13" s="23" t="s">
        <v>15</v>
      </c>
    </row>
    <row r="14" spans="1:23" ht="23.1" customHeight="1">
      <c r="A14" s="384" t="s">
        <v>14</v>
      </c>
      <c r="B14" s="384"/>
      <c r="C14" s="384"/>
      <c r="D14" s="384"/>
      <c r="E14" s="384" t="s">
        <v>12</v>
      </c>
      <c r="F14" s="384"/>
      <c r="G14" s="384"/>
      <c r="H14" s="384"/>
      <c r="I14" s="384"/>
      <c r="J14" s="384" t="s">
        <v>36</v>
      </c>
      <c r="K14" s="384"/>
      <c r="L14" s="384"/>
      <c r="M14" s="384"/>
      <c r="N14" s="384"/>
      <c r="O14" s="384" t="s">
        <v>13</v>
      </c>
      <c r="P14" s="384"/>
      <c r="Q14" s="384"/>
      <c r="R14" s="384"/>
      <c r="S14" s="384"/>
      <c r="T14" s="384"/>
    </row>
    <row r="15" spans="1:23" ht="17.100000000000001" hidden="1" customHeight="1">
      <c r="A15" s="478" t="s">
        <v>251</v>
      </c>
      <c r="B15" s="417"/>
      <c r="C15" s="417"/>
      <c r="D15" s="418"/>
      <c r="F15" s="101"/>
      <c r="G15" s="101"/>
      <c r="H15" s="101"/>
      <c r="I15" s="102"/>
      <c r="K15" s="33"/>
      <c r="L15" s="33"/>
      <c r="M15" s="33"/>
      <c r="N15" s="34"/>
      <c r="O15" s="356" t="s">
        <v>136</v>
      </c>
      <c r="P15" s="357"/>
      <c r="Q15" s="357"/>
      <c r="R15" s="357"/>
      <c r="S15" s="357"/>
      <c r="T15" s="25"/>
    </row>
    <row r="16" spans="1:23" ht="17.100000000000001" customHeight="1">
      <c r="A16" s="479"/>
      <c r="B16" s="480"/>
      <c r="C16" s="480"/>
      <c r="D16" s="481"/>
      <c r="E16" s="492"/>
      <c r="F16" s="368"/>
      <c r="G16" s="368"/>
      <c r="H16" s="368"/>
      <c r="I16" s="369"/>
      <c r="J16" s="491" t="str">
        <f>IF(Q16+Q17+Q18=0,"",Q16+Q17+Q18)</f>
        <v/>
      </c>
      <c r="K16" s="201"/>
      <c r="L16" s="201"/>
      <c r="M16" s="201"/>
      <c r="N16" s="271"/>
      <c r="O16" s="485" t="s">
        <v>141</v>
      </c>
      <c r="P16" s="486"/>
      <c r="Q16" s="487"/>
      <c r="R16" s="487"/>
      <c r="S16" s="487"/>
      <c r="T16" s="59" t="s">
        <v>39</v>
      </c>
    </row>
    <row r="17" spans="1:22" ht="17.100000000000001" customHeight="1">
      <c r="A17" s="479"/>
      <c r="B17" s="480"/>
      <c r="C17" s="480"/>
      <c r="D17" s="481"/>
      <c r="E17" s="370"/>
      <c r="F17" s="368"/>
      <c r="G17" s="368"/>
      <c r="H17" s="368"/>
      <c r="I17" s="369"/>
      <c r="J17" s="272"/>
      <c r="K17" s="201"/>
      <c r="L17" s="201"/>
      <c r="M17" s="201"/>
      <c r="N17" s="271"/>
      <c r="O17" s="488" t="s">
        <v>37</v>
      </c>
      <c r="P17" s="489"/>
      <c r="Q17" s="490"/>
      <c r="R17" s="490"/>
      <c r="S17" s="490"/>
      <c r="T17" s="103" t="s">
        <v>39</v>
      </c>
    </row>
    <row r="18" spans="1:22" ht="17.100000000000001" customHeight="1">
      <c r="A18" s="482"/>
      <c r="B18" s="483"/>
      <c r="C18" s="483"/>
      <c r="D18" s="484"/>
      <c r="E18" s="371"/>
      <c r="F18" s="372"/>
      <c r="G18" s="372"/>
      <c r="H18" s="372"/>
      <c r="I18" s="373"/>
      <c r="J18" s="273"/>
      <c r="K18" s="274"/>
      <c r="L18" s="274"/>
      <c r="M18" s="274"/>
      <c r="N18" s="275"/>
      <c r="O18" s="325" t="s">
        <v>38</v>
      </c>
      <c r="P18" s="326"/>
      <c r="Q18" s="327"/>
      <c r="R18" s="327"/>
      <c r="S18" s="327"/>
      <c r="T18" s="18" t="s">
        <v>39</v>
      </c>
    </row>
    <row r="19" spans="1:22" ht="17.100000000000001" customHeight="1">
      <c r="A19" s="476" t="s">
        <v>257</v>
      </c>
      <c r="B19" s="476"/>
      <c r="C19" s="476"/>
      <c r="D19" s="476"/>
      <c r="E19" s="314"/>
      <c r="F19" s="314"/>
      <c r="G19" s="314"/>
      <c r="H19" s="314"/>
      <c r="I19" s="314"/>
      <c r="J19" s="454"/>
      <c r="K19" s="454"/>
      <c r="L19" s="454"/>
      <c r="M19" s="454"/>
      <c r="N19" s="454"/>
      <c r="O19" s="336"/>
      <c r="P19" s="336"/>
      <c r="Q19" s="336"/>
      <c r="R19" s="336"/>
      <c r="S19" s="336"/>
      <c r="T19" s="336"/>
      <c r="V19" s="21" t="str">
        <f>IF(AND(J19+J20&gt;0,J34&gt;0,J34&lt;&gt;""),"参加費・自己財源があるのに返還額が生じています。確認してください。","")</f>
        <v/>
      </c>
    </row>
    <row r="20" spans="1:22" ht="17.100000000000001" customHeight="1">
      <c r="A20" s="476" t="s">
        <v>258</v>
      </c>
      <c r="B20" s="476"/>
      <c r="C20" s="476"/>
      <c r="D20" s="476"/>
      <c r="E20" s="314"/>
      <c r="F20" s="314"/>
      <c r="G20" s="314"/>
      <c r="H20" s="314"/>
      <c r="I20" s="314"/>
      <c r="J20" s="454"/>
      <c r="K20" s="454"/>
      <c r="L20" s="454"/>
      <c r="M20" s="454"/>
      <c r="N20" s="454"/>
      <c r="O20" s="336"/>
      <c r="P20" s="336"/>
      <c r="Q20" s="336"/>
      <c r="R20" s="336"/>
      <c r="S20" s="336"/>
      <c r="T20" s="336"/>
    </row>
    <row r="21" spans="1:22" ht="17.100000000000001" customHeight="1" thickBot="1">
      <c r="A21" s="343"/>
      <c r="B21" s="344"/>
      <c r="C21" s="344"/>
      <c r="D21" s="345"/>
      <c r="E21" s="346"/>
      <c r="F21" s="347"/>
      <c r="G21" s="347"/>
      <c r="H21" s="347"/>
      <c r="I21" s="348"/>
      <c r="J21" s="283"/>
      <c r="K21" s="283"/>
      <c r="L21" s="283"/>
      <c r="M21" s="283"/>
      <c r="N21" s="283"/>
      <c r="O21" s="284"/>
      <c r="P21" s="284"/>
      <c r="Q21" s="284"/>
      <c r="R21" s="284"/>
      <c r="S21" s="284"/>
      <c r="T21" s="284"/>
    </row>
    <row r="22" spans="1:22" ht="18.75" customHeight="1" thickBot="1">
      <c r="A22" s="349" t="s">
        <v>260</v>
      </c>
      <c r="B22" s="349"/>
      <c r="C22" s="349"/>
      <c r="D22" s="349"/>
      <c r="E22" s="335" t="str">
        <f>IF(SUM(E16:E21)=0,"",SUM(E16:E21))</f>
        <v/>
      </c>
      <c r="F22" s="335"/>
      <c r="G22" s="335"/>
      <c r="H22" s="335"/>
      <c r="I22" s="335"/>
      <c r="J22" s="335" t="str">
        <f>IF(SUM(J16:J21)=0,"",SUM(J16:J21))</f>
        <v/>
      </c>
      <c r="K22" s="335"/>
      <c r="L22" s="335"/>
      <c r="M22" s="335"/>
      <c r="N22" s="335"/>
      <c r="O22" s="477"/>
      <c r="P22" s="477"/>
      <c r="Q22" s="477"/>
      <c r="R22" s="477"/>
      <c r="S22" s="477"/>
      <c r="T22" s="477"/>
      <c r="V22" s="21"/>
    </row>
    <row r="23" spans="1:22" ht="4.5" customHeight="1">
      <c r="A23" s="22"/>
      <c r="B23" s="22"/>
      <c r="C23" s="22"/>
      <c r="D23" s="22"/>
      <c r="E23" s="22"/>
      <c r="F23" s="22"/>
      <c r="G23" s="22"/>
      <c r="H23" s="22"/>
      <c r="I23" s="22"/>
      <c r="J23" s="22"/>
      <c r="K23" s="22"/>
      <c r="L23" s="22"/>
      <c r="M23" s="22"/>
      <c r="N23" s="22"/>
      <c r="O23" s="22"/>
      <c r="P23" s="22"/>
      <c r="Q23" s="22"/>
      <c r="R23" s="22"/>
      <c r="S23" s="22"/>
      <c r="T23" s="22"/>
    </row>
    <row r="24" spans="1:22" ht="20.25" customHeight="1">
      <c r="A24" s="22" t="s">
        <v>34</v>
      </c>
      <c r="B24" s="22"/>
      <c r="C24" s="22"/>
      <c r="D24" s="22"/>
      <c r="E24" s="22"/>
      <c r="F24" s="22"/>
      <c r="G24" s="22"/>
      <c r="H24" s="22"/>
      <c r="I24" s="22"/>
      <c r="J24" s="22"/>
      <c r="K24" s="22"/>
      <c r="L24" s="22"/>
      <c r="M24" s="22"/>
      <c r="N24" s="22"/>
      <c r="O24" s="22"/>
      <c r="P24" s="22"/>
      <c r="Q24" s="22"/>
      <c r="R24" s="22"/>
      <c r="S24" s="22"/>
      <c r="T24" s="23" t="s">
        <v>15</v>
      </c>
    </row>
    <row r="25" spans="1:22" ht="22.5" customHeight="1">
      <c r="A25" s="384" t="s">
        <v>14</v>
      </c>
      <c r="B25" s="384"/>
      <c r="C25" s="384"/>
      <c r="D25" s="384"/>
      <c r="E25" s="384" t="s">
        <v>12</v>
      </c>
      <c r="F25" s="384"/>
      <c r="G25" s="384"/>
      <c r="H25" s="384"/>
      <c r="I25" s="384"/>
      <c r="J25" s="384" t="s">
        <v>36</v>
      </c>
      <c r="K25" s="384"/>
      <c r="L25" s="384"/>
      <c r="M25" s="384"/>
      <c r="N25" s="384"/>
      <c r="O25" s="472" t="s">
        <v>205</v>
      </c>
      <c r="P25" s="473"/>
      <c r="Q25" s="473"/>
      <c r="R25" s="473"/>
      <c r="S25" s="473"/>
      <c r="T25" s="474"/>
    </row>
    <row r="26" spans="1:22" ht="17.100000000000001" customHeight="1">
      <c r="A26" s="364" t="s">
        <v>55</v>
      </c>
      <c r="B26" s="365"/>
      <c r="C26" s="365" t="s">
        <v>17</v>
      </c>
      <c r="D26" s="366"/>
      <c r="E26" s="337"/>
      <c r="F26" s="337"/>
      <c r="G26" s="337"/>
      <c r="H26" s="337"/>
      <c r="I26" s="337"/>
      <c r="J26" s="475"/>
      <c r="K26" s="475"/>
      <c r="L26" s="475"/>
      <c r="M26" s="475"/>
      <c r="N26" s="475"/>
      <c r="O26" s="334"/>
      <c r="P26" s="334"/>
      <c r="Q26" s="334"/>
      <c r="R26" s="334"/>
      <c r="S26" s="334"/>
      <c r="T26" s="334"/>
    </row>
    <row r="27" spans="1:22" ht="17.100000000000001" customHeight="1">
      <c r="A27" s="340" t="s">
        <v>62</v>
      </c>
      <c r="B27" s="341"/>
      <c r="C27" s="341" t="s">
        <v>18</v>
      </c>
      <c r="D27" s="342"/>
      <c r="E27" s="314"/>
      <c r="F27" s="314"/>
      <c r="G27" s="314"/>
      <c r="H27" s="314"/>
      <c r="I27" s="314"/>
      <c r="J27" s="454"/>
      <c r="K27" s="454"/>
      <c r="L27" s="454"/>
      <c r="M27" s="454"/>
      <c r="N27" s="454"/>
      <c r="O27" s="336"/>
      <c r="P27" s="336"/>
      <c r="Q27" s="336"/>
      <c r="R27" s="336"/>
      <c r="S27" s="336"/>
      <c r="T27" s="336"/>
    </row>
    <row r="28" spans="1:22" ht="17.100000000000001" customHeight="1">
      <c r="A28" s="340" t="s">
        <v>63</v>
      </c>
      <c r="B28" s="341"/>
      <c r="C28" s="341" t="s">
        <v>16</v>
      </c>
      <c r="D28" s="342"/>
      <c r="E28" s="314"/>
      <c r="F28" s="314"/>
      <c r="G28" s="314"/>
      <c r="H28" s="314"/>
      <c r="I28" s="314"/>
      <c r="J28" s="454"/>
      <c r="K28" s="454"/>
      <c r="L28" s="454"/>
      <c r="M28" s="454"/>
      <c r="N28" s="454"/>
      <c r="O28" s="336"/>
      <c r="P28" s="336"/>
      <c r="Q28" s="336"/>
      <c r="R28" s="336"/>
      <c r="S28" s="336"/>
      <c r="T28" s="336"/>
    </row>
    <row r="29" spans="1:22" ht="17.100000000000001" customHeight="1">
      <c r="A29" s="340" t="s">
        <v>58</v>
      </c>
      <c r="B29" s="341"/>
      <c r="C29" s="341" t="s">
        <v>19</v>
      </c>
      <c r="D29" s="342"/>
      <c r="E29" s="314"/>
      <c r="F29" s="314"/>
      <c r="G29" s="314"/>
      <c r="H29" s="314"/>
      <c r="I29" s="314"/>
      <c r="J29" s="454"/>
      <c r="K29" s="454"/>
      <c r="L29" s="454"/>
      <c r="M29" s="454"/>
      <c r="N29" s="454"/>
      <c r="O29" s="336"/>
      <c r="P29" s="336"/>
      <c r="Q29" s="336"/>
      <c r="R29" s="336"/>
      <c r="S29" s="336"/>
      <c r="T29" s="336"/>
    </row>
    <row r="30" spans="1:22" ht="17.100000000000001" customHeight="1">
      <c r="A30" s="340" t="s">
        <v>59</v>
      </c>
      <c r="B30" s="341"/>
      <c r="C30" s="341" t="s">
        <v>20</v>
      </c>
      <c r="D30" s="342"/>
      <c r="E30" s="314"/>
      <c r="F30" s="314"/>
      <c r="G30" s="314"/>
      <c r="H30" s="314"/>
      <c r="I30" s="314"/>
      <c r="J30" s="454"/>
      <c r="K30" s="454"/>
      <c r="L30" s="454"/>
      <c r="M30" s="454"/>
      <c r="N30" s="454"/>
      <c r="O30" s="336"/>
      <c r="P30" s="336"/>
      <c r="Q30" s="336"/>
      <c r="R30" s="336"/>
      <c r="S30" s="336"/>
      <c r="T30" s="336"/>
    </row>
    <row r="31" spans="1:22" ht="17.100000000000001" customHeight="1">
      <c r="A31" s="340" t="s">
        <v>60</v>
      </c>
      <c r="B31" s="341"/>
      <c r="C31" s="341" t="s">
        <v>21</v>
      </c>
      <c r="D31" s="342"/>
      <c r="E31" s="314"/>
      <c r="F31" s="314"/>
      <c r="G31" s="314"/>
      <c r="H31" s="314"/>
      <c r="I31" s="314"/>
      <c r="J31" s="454"/>
      <c r="K31" s="454"/>
      <c r="L31" s="454"/>
      <c r="M31" s="454"/>
      <c r="N31" s="454"/>
      <c r="O31" s="336"/>
      <c r="P31" s="336"/>
      <c r="Q31" s="336"/>
      <c r="R31" s="336"/>
      <c r="S31" s="336"/>
      <c r="T31" s="336"/>
    </row>
    <row r="32" spans="1:22" ht="17.100000000000001" customHeight="1">
      <c r="A32" s="340" t="s">
        <v>64</v>
      </c>
      <c r="B32" s="341"/>
      <c r="C32" s="341" t="s">
        <v>22</v>
      </c>
      <c r="D32" s="342"/>
      <c r="E32" s="314"/>
      <c r="F32" s="314"/>
      <c r="G32" s="314"/>
      <c r="H32" s="314"/>
      <c r="I32" s="314"/>
      <c r="J32" s="454"/>
      <c r="K32" s="454"/>
      <c r="L32" s="454"/>
      <c r="M32" s="454"/>
      <c r="N32" s="454"/>
      <c r="O32" s="336"/>
      <c r="P32" s="336"/>
      <c r="Q32" s="336"/>
      <c r="R32" s="336"/>
      <c r="S32" s="336"/>
      <c r="T32" s="336"/>
    </row>
    <row r="33" spans="1:23" ht="17.100000000000001" customHeight="1">
      <c r="A33" s="311"/>
      <c r="B33" s="312"/>
      <c r="C33" s="312"/>
      <c r="D33" s="313"/>
      <c r="E33" s="314"/>
      <c r="F33" s="314"/>
      <c r="G33" s="314"/>
      <c r="H33" s="314"/>
      <c r="I33" s="314"/>
      <c r="J33" s="454"/>
      <c r="K33" s="454"/>
      <c r="L33" s="454"/>
      <c r="M33" s="454"/>
      <c r="N33" s="454"/>
      <c r="O33" s="336"/>
      <c r="P33" s="336"/>
      <c r="Q33" s="336"/>
      <c r="R33" s="336"/>
      <c r="S33" s="336"/>
      <c r="T33" s="336"/>
      <c r="V33" s="453"/>
      <c r="W33" s="453"/>
    </row>
    <row r="34" spans="1:23" ht="17.100000000000001" customHeight="1" thickBot="1">
      <c r="A34" s="455"/>
      <c r="B34" s="456"/>
      <c r="C34" s="456"/>
      <c r="D34" s="457"/>
      <c r="E34" s="458"/>
      <c r="F34" s="458"/>
      <c r="G34" s="458"/>
      <c r="H34" s="458"/>
      <c r="I34" s="458"/>
      <c r="J34" s="459"/>
      <c r="K34" s="459"/>
      <c r="L34" s="459"/>
      <c r="M34" s="459"/>
      <c r="N34" s="459"/>
      <c r="O34" s="460"/>
      <c r="P34" s="460"/>
      <c r="Q34" s="460"/>
      <c r="R34" s="460"/>
      <c r="S34" s="460"/>
      <c r="T34" s="460"/>
      <c r="V34" s="104"/>
    </row>
    <row r="35" spans="1:23" ht="17.100000000000001" customHeight="1" thickBot="1">
      <c r="A35" s="388" t="s">
        <v>252</v>
      </c>
      <c r="B35" s="388"/>
      <c r="C35" s="388"/>
      <c r="D35" s="388"/>
      <c r="E35" s="335" t="str">
        <f>IF(SUM(E26:E34)=0,"",SUM(E26:E34))</f>
        <v/>
      </c>
      <c r="F35" s="335"/>
      <c r="G35" s="335"/>
      <c r="H35" s="335"/>
      <c r="I35" s="335"/>
      <c r="J35" s="335" t="str">
        <f>IF(AND(SUM(J26:J34)=0,COUNTA(J26:J34)=0),"",SUM(J26:J34))</f>
        <v/>
      </c>
      <c r="K35" s="335"/>
      <c r="L35" s="335"/>
      <c r="M35" s="335"/>
      <c r="N35" s="335"/>
      <c r="O35" s="339"/>
      <c r="P35" s="339"/>
      <c r="Q35" s="339"/>
      <c r="R35" s="339"/>
      <c r="S35" s="339"/>
      <c r="T35" s="339"/>
      <c r="V35" s="453"/>
      <c r="W35" s="453"/>
    </row>
    <row r="36" spans="1:23" ht="17.100000000000001" customHeight="1" thickBot="1">
      <c r="A36" s="469" t="s">
        <v>268</v>
      </c>
      <c r="B36" s="470"/>
      <c r="C36" s="470"/>
      <c r="D36" s="471"/>
      <c r="E36" s="353"/>
      <c r="F36" s="353"/>
      <c r="G36" s="353"/>
      <c r="H36" s="353"/>
      <c r="I36" s="353"/>
      <c r="J36" s="468"/>
      <c r="K36" s="468"/>
      <c r="L36" s="468"/>
      <c r="M36" s="468"/>
      <c r="N36" s="468"/>
      <c r="O36" s="355"/>
      <c r="P36" s="355"/>
      <c r="Q36" s="355"/>
      <c r="R36" s="355"/>
      <c r="S36" s="355"/>
      <c r="T36" s="355"/>
    </row>
    <row r="37" spans="1:23" ht="17.100000000000001" customHeight="1">
      <c r="A37" s="461" t="s">
        <v>262</v>
      </c>
      <c r="B37" s="462"/>
      <c r="C37" s="462" t="s">
        <v>22</v>
      </c>
      <c r="D37" s="463"/>
      <c r="E37" s="464"/>
      <c r="F37" s="464"/>
      <c r="G37" s="464"/>
      <c r="H37" s="464"/>
      <c r="I37" s="464"/>
      <c r="J37" s="464"/>
      <c r="K37" s="464"/>
      <c r="L37" s="464"/>
      <c r="M37" s="464"/>
      <c r="N37" s="464"/>
      <c r="O37" s="465"/>
      <c r="P37" s="465"/>
      <c r="Q37" s="465"/>
      <c r="R37" s="465"/>
      <c r="S37" s="465"/>
      <c r="T37" s="465"/>
    </row>
    <row r="38" spans="1:23" ht="17.100000000000001" customHeight="1" thickBot="1">
      <c r="A38" s="493" t="s">
        <v>263</v>
      </c>
      <c r="B38" s="493"/>
      <c r="C38" s="493"/>
      <c r="D38" s="493"/>
      <c r="E38" s="494"/>
      <c r="F38" s="494"/>
      <c r="G38" s="494"/>
      <c r="H38" s="494"/>
      <c r="I38" s="494"/>
      <c r="J38" s="494"/>
      <c r="K38" s="494"/>
      <c r="L38" s="494"/>
      <c r="M38" s="494"/>
      <c r="N38" s="494"/>
      <c r="O38" s="495"/>
      <c r="P38" s="495"/>
      <c r="Q38" s="495"/>
      <c r="R38" s="495"/>
      <c r="S38" s="495"/>
      <c r="T38" s="495"/>
      <c r="V38" s="24"/>
      <c r="W38" s="24"/>
    </row>
    <row r="39" spans="1:23" ht="17.100000000000001" customHeight="1" thickBot="1">
      <c r="A39" s="388" t="s">
        <v>267</v>
      </c>
      <c r="B39" s="388"/>
      <c r="C39" s="388"/>
      <c r="D39" s="388"/>
      <c r="E39" s="335" t="str">
        <f>IF(SUM(E35:E38)=0,"",SUM(E35:E38))</f>
        <v/>
      </c>
      <c r="F39" s="335"/>
      <c r="G39" s="335"/>
      <c r="H39" s="335"/>
      <c r="I39" s="335"/>
      <c r="J39" s="335" t="str">
        <f>IF(SUM(J35:J38)=0,"",SUM(J35:J38))</f>
        <v/>
      </c>
      <c r="K39" s="335"/>
      <c r="L39" s="335"/>
      <c r="M39" s="335"/>
      <c r="N39" s="335"/>
      <c r="O39" s="339"/>
      <c r="P39" s="339"/>
      <c r="Q39" s="339"/>
      <c r="R39" s="339"/>
      <c r="S39" s="339"/>
      <c r="T39" s="339"/>
      <c r="V39" s="24"/>
      <c r="W39" s="24"/>
    </row>
    <row r="40" spans="1:23" ht="17.100000000000001" customHeight="1" thickBot="1">
      <c r="A40" s="388" t="s">
        <v>266</v>
      </c>
      <c r="B40" s="388"/>
      <c r="C40" s="388"/>
      <c r="D40" s="388"/>
      <c r="E40" s="353"/>
      <c r="F40" s="353"/>
      <c r="G40" s="353"/>
      <c r="H40" s="353"/>
      <c r="I40" s="353"/>
      <c r="J40" s="335" t="str">
        <f>IFERROR(IF(OR(AND(J35=0,J16=0),J16-J35-J36&lt;=0),"",J16-J35-J36),J16)</f>
        <v/>
      </c>
      <c r="K40" s="335"/>
      <c r="L40" s="335"/>
      <c r="M40" s="335"/>
      <c r="N40" s="335"/>
      <c r="O40" s="339"/>
      <c r="P40" s="339"/>
      <c r="Q40" s="339"/>
      <c r="R40" s="339"/>
      <c r="S40" s="339"/>
      <c r="T40" s="339"/>
      <c r="V40" s="24"/>
      <c r="W40" s="24"/>
    </row>
    <row r="41" spans="1:23" ht="16.5" customHeight="1"/>
    <row r="42" spans="1:23" ht="15" customHeight="1">
      <c r="A42" s="12" t="s">
        <v>274</v>
      </c>
      <c r="K42" s="450" t="s">
        <v>276</v>
      </c>
      <c r="L42" s="451"/>
      <c r="M42" s="451"/>
      <c r="N42" s="451"/>
      <c r="O42" s="451"/>
      <c r="P42" s="452"/>
      <c r="Q42" s="497"/>
      <c r="R42" s="497"/>
      <c r="S42" s="497"/>
      <c r="T42" s="498"/>
    </row>
    <row r="43" spans="1:23" ht="15" customHeight="1">
      <c r="A43" s="12" t="s">
        <v>275</v>
      </c>
      <c r="K43" s="450" t="s">
        <v>277</v>
      </c>
      <c r="L43" s="451"/>
      <c r="M43" s="451"/>
      <c r="N43" s="451"/>
      <c r="O43" s="451"/>
      <c r="P43" s="452"/>
      <c r="Q43" s="497"/>
      <c r="R43" s="497"/>
      <c r="S43" s="497"/>
      <c r="T43" s="498"/>
    </row>
    <row r="44" spans="1:23" ht="15" customHeight="1">
      <c r="A44" s="12" t="s">
        <v>307</v>
      </c>
      <c r="K44" s="450" t="s">
        <v>278</v>
      </c>
      <c r="L44" s="451"/>
      <c r="M44" s="451"/>
      <c r="N44" s="451"/>
      <c r="O44" s="451"/>
      <c r="P44" s="452"/>
      <c r="Q44" s="497"/>
      <c r="R44" s="497"/>
      <c r="S44" s="497"/>
      <c r="T44" s="498"/>
    </row>
    <row r="45" spans="1:23" ht="15" customHeight="1">
      <c r="B45" s="496" t="str">
        <f>IF(OR(J16=0,J16=""),"",IF(SMALL(Q48:T49,1)=SUM(Q42:T46),"","一致していません"))</f>
        <v/>
      </c>
      <c r="C45" s="496"/>
      <c r="D45" s="496"/>
      <c r="E45" s="496"/>
      <c r="F45" s="496"/>
      <c r="G45" s="496"/>
      <c r="K45" s="450" t="s">
        <v>279</v>
      </c>
      <c r="L45" s="451"/>
      <c r="M45" s="451"/>
      <c r="N45" s="451"/>
      <c r="O45" s="451"/>
      <c r="P45" s="452"/>
      <c r="Q45" s="497"/>
      <c r="R45" s="497"/>
      <c r="S45" s="497"/>
      <c r="T45" s="498"/>
    </row>
    <row r="46" spans="1:23" ht="15" customHeight="1">
      <c r="B46" s="496"/>
      <c r="C46" s="496"/>
      <c r="D46" s="496"/>
      <c r="E46" s="496"/>
      <c r="F46" s="496"/>
      <c r="G46" s="496"/>
      <c r="K46" s="450" t="s">
        <v>280</v>
      </c>
      <c r="L46" s="451"/>
      <c r="M46" s="451"/>
      <c r="N46" s="451"/>
      <c r="O46" s="451"/>
      <c r="P46" s="452"/>
      <c r="Q46" s="497"/>
      <c r="R46" s="497"/>
      <c r="S46" s="497"/>
      <c r="T46" s="498"/>
    </row>
    <row r="47" spans="1:23">
      <c r="P47" s="14" t="s">
        <v>303</v>
      </c>
      <c r="Q47" s="466">
        <f>SUM(Q42:T46)</f>
        <v>0</v>
      </c>
      <c r="R47" s="467"/>
      <c r="S47" s="467"/>
      <c r="T47" s="467"/>
    </row>
    <row r="48" spans="1:23">
      <c r="P48" s="14" t="s">
        <v>304</v>
      </c>
      <c r="Q48" s="449" t="str">
        <f>J16</f>
        <v/>
      </c>
      <c r="R48" s="201"/>
      <c r="S48" s="201"/>
      <c r="T48" s="201"/>
    </row>
    <row r="49" spans="16:20">
      <c r="P49" s="14" t="s">
        <v>306</v>
      </c>
      <c r="Q49" s="449" t="str">
        <f>J35</f>
        <v/>
      </c>
      <c r="R49" s="201"/>
      <c r="S49" s="201"/>
      <c r="T49" s="201"/>
    </row>
  </sheetData>
  <sheetProtection sheet="1" objects="1" scenarios="1" formatCells="0" formatColumns="0" formatRows="0"/>
  <mergeCells count="122">
    <mergeCell ref="B45:G46"/>
    <mergeCell ref="Q42:T42"/>
    <mergeCell ref="Q43:T43"/>
    <mergeCell ref="Q44:T44"/>
    <mergeCell ref="Q45:T45"/>
    <mergeCell ref="Q46:T46"/>
    <mergeCell ref="K42:P42"/>
    <mergeCell ref="K43:P43"/>
    <mergeCell ref="K44:P44"/>
    <mergeCell ref="K45:P45"/>
    <mergeCell ref="J40:N40"/>
    <mergeCell ref="O40:T40"/>
    <mergeCell ref="A38:D38"/>
    <mergeCell ref="E38:I38"/>
    <mergeCell ref="J38:N38"/>
    <mergeCell ref="O38:T38"/>
    <mergeCell ref="A39:D39"/>
    <mergeCell ref="E39:I39"/>
    <mergeCell ref="J39:N39"/>
    <mergeCell ref="O39:T39"/>
    <mergeCell ref="A14:D14"/>
    <mergeCell ref="E14:I14"/>
    <mergeCell ref="J14:N14"/>
    <mergeCell ref="O14:T14"/>
    <mergeCell ref="A15:D18"/>
    <mergeCell ref="O15:S15"/>
    <mergeCell ref="O16:P16"/>
    <mergeCell ref="Q16:S16"/>
    <mergeCell ref="O17:P17"/>
    <mergeCell ref="Q17:S17"/>
    <mergeCell ref="O18:P18"/>
    <mergeCell ref="Q18:S18"/>
    <mergeCell ref="J16:N18"/>
    <mergeCell ref="E16:I18"/>
    <mergeCell ref="A19:D19"/>
    <mergeCell ref="E19:I19"/>
    <mergeCell ref="J19:N19"/>
    <mergeCell ref="O19:T19"/>
    <mergeCell ref="A20:D20"/>
    <mergeCell ref="E20:I20"/>
    <mergeCell ref="J20:N20"/>
    <mergeCell ref="O20:T20"/>
    <mergeCell ref="A22:D22"/>
    <mergeCell ref="E22:I22"/>
    <mergeCell ref="J22:N22"/>
    <mergeCell ref="O22:T22"/>
    <mergeCell ref="A21:D21"/>
    <mergeCell ref="E21:I21"/>
    <mergeCell ref="J21:N21"/>
    <mergeCell ref="O21:T21"/>
    <mergeCell ref="A32:D32"/>
    <mergeCell ref="E32:I32"/>
    <mergeCell ref="J32:N32"/>
    <mergeCell ref="O32:T32"/>
    <mergeCell ref="A29:D29"/>
    <mergeCell ref="E29:I29"/>
    <mergeCell ref="J29:N29"/>
    <mergeCell ref="O29:T29"/>
    <mergeCell ref="A26:D26"/>
    <mergeCell ref="E26:I26"/>
    <mergeCell ref="J26:N26"/>
    <mergeCell ref="O26:T26"/>
    <mergeCell ref="A30:D30"/>
    <mergeCell ref="E30:I30"/>
    <mergeCell ref="J30:N30"/>
    <mergeCell ref="O30:T30"/>
    <mergeCell ref="A27:D27"/>
    <mergeCell ref="E27:I27"/>
    <mergeCell ref="J27:N27"/>
    <mergeCell ref="O27:T27"/>
    <mergeCell ref="A28:D28"/>
    <mergeCell ref="E28:I28"/>
    <mergeCell ref="J28:N28"/>
    <mergeCell ref="O28:T28"/>
    <mergeCell ref="A6:D7"/>
    <mergeCell ref="E7:I7"/>
    <mergeCell ref="J7:N7"/>
    <mergeCell ref="O7:S7"/>
    <mergeCell ref="J36:N36"/>
    <mergeCell ref="O36:T36"/>
    <mergeCell ref="A31:D31"/>
    <mergeCell ref="E31:I31"/>
    <mergeCell ref="J31:N31"/>
    <mergeCell ref="O31:T31"/>
    <mergeCell ref="A36:D36"/>
    <mergeCell ref="E36:I36"/>
    <mergeCell ref="A8:D8"/>
    <mergeCell ref="E8:I8"/>
    <mergeCell ref="J8:N8"/>
    <mergeCell ref="O8:S8"/>
    <mergeCell ref="A9:D9"/>
    <mergeCell ref="E9:I9"/>
    <mergeCell ref="J9:N9"/>
    <mergeCell ref="O9:S9"/>
    <mergeCell ref="A25:D25"/>
    <mergeCell ref="E25:I25"/>
    <mergeCell ref="J25:N25"/>
    <mergeCell ref="O25:T25"/>
    <mergeCell ref="Q49:T49"/>
    <mergeCell ref="K46:P46"/>
    <mergeCell ref="V35:W35"/>
    <mergeCell ref="V33:W33"/>
    <mergeCell ref="A33:D33"/>
    <mergeCell ref="E33:I33"/>
    <mergeCell ref="J33:N33"/>
    <mergeCell ref="O33:T33"/>
    <mergeCell ref="A35:D35"/>
    <mergeCell ref="E35:I35"/>
    <mergeCell ref="J35:N35"/>
    <mergeCell ref="O35:T35"/>
    <mergeCell ref="A34:D34"/>
    <mergeCell ref="E34:I34"/>
    <mergeCell ref="J34:N34"/>
    <mergeCell ref="O34:T34"/>
    <mergeCell ref="A37:D37"/>
    <mergeCell ref="E37:I37"/>
    <mergeCell ref="J37:N37"/>
    <mergeCell ref="O37:T37"/>
    <mergeCell ref="Q47:T47"/>
    <mergeCell ref="Q48:T48"/>
    <mergeCell ref="A40:D40"/>
    <mergeCell ref="E40:I40"/>
  </mergeCells>
  <phoneticPr fontId="4"/>
  <dataValidations count="6">
    <dataValidation imeMode="on" allowBlank="1" showInputMessage="1" showErrorMessage="1" sqref="E7:S9 O26:T34 O36:T37 O19:T21" xr:uid="{0C4AE491-212C-4C68-8958-3A06FB9959C5}"/>
    <dataValidation imeMode="off" allowBlank="1" showInputMessage="1" showErrorMessage="1" sqref="E37:N38 Q16:S17 E36:I37 E26:N34 J16 K15:N15 F15:I15 E16 E19:N21" xr:uid="{E36D6315-EB13-4474-8785-55A818765DA2}"/>
    <dataValidation type="whole" imeMode="off" allowBlank="1" showInputMessage="1" showErrorMessage="1" sqref="J37:N37" xr:uid="{E34AA3ED-065A-49F7-9D3A-F6E7079C2435}">
      <formula1>0</formula1>
      <formula2>34200</formula2>
    </dataValidation>
    <dataValidation imeMode="hiragana" allowBlank="1" showInputMessage="1" showErrorMessage="1" sqref="A33:D34" xr:uid="{8126A035-88B7-4C1F-9C38-D57D68B529E6}"/>
    <dataValidation type="whole" imeMode="off" allowBlank="1" showInputMessage="1" showErrorMessage="1" sqref="Q18:S18" xr:uid="{1D34DEFC-5022-4EDB-A626-C25011906847}">
      <formula1>0</formula1>
      <formula2>18000</formula2>
    </dataValidation>
    <dataValidation type="whole" imeMode="off" allowBlank="1" showInputMessage="1" showErrorMessage="1" sqref="J36:N36" xr:uid="{C749D6A6-82A0-4567-9DE8-F4E027CE4566}">
      <formula1>0</formula1>
      <formula2>36000</formula2>
    </dataValidation>
  </dataValidations>
  <printOptions horizontalCentered="1" verticalCentered="1"/>
  <pageMargins left="0.70866141732283472" right="0.31496062992125984" top="0.35433070866141736" bottom="7.874015748031496E-2" header="0.31496062992125984" footer="0.11811023622047245"/>
  <pageSetup paperSize="9" scale="90" orientation="portrait" blackAndWhite="1" horizontalDpi="4294967293"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91F9-1204-410D-B52B-199D6C93FB39}">
  <sheetPr>
    <tabColor rgb="FFFFFF00"/>
  </sheetPr>
  <dimension ref="A1:W18"/>
  <sheetViews>
    <sheetView view="pageBreakPreview" zoomScaleNormal="100" zoomScaleSheetLayoutView="100" workbookViewId="0">
      <selection activeCell="E14" sqref="E14:S1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156</v>
      </c>
      <c r="B5" s="22"/>
      <c r="C5" s="22"/>
      <c r="D5" s="22"/>
      <c r="E5" s="22"/>
      <c r="F5" s="22"/>
      <c r="G5" s="22"/>
      <c r="H5" s="22"/>
      <c r="I5" s="22"/>
      <c r="J5" s="22"/>
      <c r="K5" s="22"/>
      <c r="L5" s="22"/>
      <c r="M5" s="22"/>
      <c r="N5" s="22"/>
      <c r="O5" s="22"/>
      <c r="P5" s="22"/>
      <c r="Q5" s="22"/>
      <c r="R5" s="22"/>
      <c r="S5" s="22"/>
      <c r="T5" s="22"/>
    </row>
    <row r="6" spans="1:23" ht="18.75" customHeight="1">
      <c r="A6" s="395" t="s">
        <v>150</v>
      </c>
      <c r="B6" s="396"/>
      <c r="C6" s="396"/>
      <c r="D6" s="397"/>
      <c r="E6" s="53" t="s">
        <v>117</v>
      </c>
      <c r="F6" s="54"/>
      <c r="G6" s="54"/>
      <c r="H6" s="54"/>
      <c r="I6" s="54"/>
      <c r="J6" s="53" t="s">
        <v>118</v>
      </c>
      <c r="K6" s="54"/>
      <c r="L6" s="54"/>
      <c r="M6" s="54"/>
      <c r="N6" s="54"/>
      <c r="O6" s="53" t="s">
        <v>119</v>
      </c>
      <c r="P6" s="54"/>
      <c r="Q6" s="54"/>
      <c r="R6" s="54"/>
      <c r="S6" s="25"/>
      <c r="T6" s="22"/>
    </row>
    <row r="7" spans="1:23" ht="58.5" customHeight="1">
      <c r="A7" s="401"/>
      <c r="B7" s="402"/>
      <c r="C7" s="402"/>
      <c r="D7" s="403"/>
      <c r="E7" s="422"/>
      <c r="F7" s="423"/>
      <c r="G7" s="423"/>
      <c r="H7" s="423"/>
      <c r="I7" s="423"/>
      <c r="J7" s="422"/>
      <c r="K7" s="423"/>
      <c r="L7" s="423"/>
      <c r="M7" s="423"/>
      <c r="N7" s="423"/>
      <c r="O7" s="422"/>
      <c r="P7" s="423"/>
      <c r="Q7" s="423"/>
      <c r="R7" s="423"/>
      <c r="S7" s="424"/>
      <c r="T7" s="22"/>
    </row>
    <row r="8" spans="1:23" ht="162" customHeight="1">
      <c r="A8" s="384" t="s">
        <v>151</v>
      </c>
      <c r="B8" s="384"/>
      <c r="C8" s="384"/>
      <c r="D8" s="384"/>
      <c r="E8" s="438"/>
      <c r="F8" s="439"/>
      <c r="G8" s="439"/>
      <c r="H8" s="439"/>
      <c r="I8" s="440"/>
      <c r="J8" s="441"/>
      <c r="K8" s="441"/>
      <c r="L8" s="441"/>
      <c r="M8" s="441"/>
      <c r="N8" s="441"/>
      <c r="O8" s="441"/>
      <c r="P8" s="441"/>
      <c r="Q8" s="441"/>
      <c r="R8" s="441"/>
      <c r="S8" s="441"/>
      <c r="T8" s="22"/>
    </row>
    <row r="9" spans="1:23" ht="93" customHeight="1">
      <c r="A9" s="384" t="s">
        <v>152</v>
      </c>
      <c r="B9" s="384"/>
      <c r="C9" s="384"/>
      <c r="D9" s="384"/>
      <c r="E9" s="438"/>
      <c r="F9" s="439"/>
      <c r="G9" s="439"/>
      <c r="H9" s="439"/>
      <c r="I9" s="440"/>
      <c r="J9" s="441"/>
      <c r="K9" s="441"/>
      <c r="L9" s="441"/>
      <c r="M9" s="441"/>
      <c r="N9" s="441"/>
      <c r="O9" s="441"/>
      <c r="P9" s="441"/>
      <c r="Q9" s="441"/>
      <c r="R9" s="441"/>
      <c r="S9" s="441"/>
      <c r="T9" s="22"/>
    </row>
    <row r="10" spans="1:23">
      <c r="A10" s="22"/>
      <c r="B10" s="22"/>
      <c r="C10" s="22"/>
      <c r="D10" s="22"/>
      <c r="E10" s="22"/>
      <c r="F10" s="22"/>
      <c r="G10" s="22"/>
      <c r="H10" s="22"/>
      <c r="I10" s="22"/>
      <c r="J10" s="22"/>
      <c r="K10" s="22"/>
      <c r="L10" s="22"/>
      <c r="M10" s="22"/>
      <c r="N10" s="22"/>
      <c r="O10" s="22"/>
      <c r="P10" s="22"/>
      <c r="Q10" s="22"/>
      <c r="R10" s="22"/>
      <c r="S10" s="22"/>
      <c r="T10" s="22"/>
    </row>
    <row r="11" spans="1:23">
      <c r="A11" s="22"/>
      <c r="B11" s="22"/>
      <c r="C11" s="22"/>
      <c r="D11" s="22"/>
      <c r="E11" s="22"/>
      <c r="F11" s="22"/>
      <c r="G11" s="22"/>
      <c r="H11" s="22"/>
      <c r="I11" s="22"/>
      <c r="J11" s="22"/>
      <c r="K11" s="22"/>
      <c r="L11" s="22"/>
      <c r="M11" s="22"/>
      <c r="N11" s="22"/>
      <c r="O11" s="22"/>
      <c r="P11" s="22"/>
      <c r="Q11" s="22"/>
      <c r="R11" s="22"/>
      <c r="S11" s="22"/>
      <c r="T11" s="22"/>
    </row>
    <row r="12" spans="1:23">
      <c r="A12" s="22"/>
      <c r="B12" s="22"/>
      <c r="C12" s="22"/>
      <c r="D12" s="22"/>
      <c r="E12" s="22"/>
      <c r="F12" s="22"/>
      <c r="G12" s="22"/>
      <c r="H12" s="22"/>
      <c r="I12" s="22"/>
      <c r="J12" s="22"/>
      <c r="K12" s="22"/>
      <c r="L12" s="22"/>
      <c r="M12" s="22"/>
      <c r="N12" s="22"/>
      <c r="O12" s="22"/>
      <c r="P12" s="22"/>
      <c r="Q12" s="22"/>
      <c r="R12" s="22"/>
      <c r="S12" s="22"/>
      <c r="T12" s="22"/>
    </row>
    <row r="13" spans="1:23" ht="18.75" customHeight="1">
      <c r="A13" s="395" t="s">
        <v>87</v>
      </c>
      <c r="B13" s="396"/>
      <c r="C13" s="396"/>
      <c r="D13" s="397"/>
      <c r="E13" s="53" t="s">
        <v>120</v>
      </c>
      <c r="F13" s="54"/>
      <c r="G13" s="54"/>
      <c r="H13" s="54"/>
      <c r="I13" s="54"/>
      <c r="J13" s="53" t="s">
        <v>121</v>
      </c>
      <c r="K13" s="54"/>
      <c r="L13" s="54"/>
      <c r="M13" s="54"/>
      <c r="N13" s="54"/>
      <c r="O13" s="53" t="s">
        <v>122</v>
      </c>
      <c r="P13" s="54"/>
      <c r="Q13" s="54"/>
      <c r="R13" s="54"/>
      <c r="S13" s="25"/>
      <c r="T13" s="22"/>
    </row>
    <row r="14" spans="1:23" ht="57" customHeight="1">
      <c r="A14" s="401"/>
      <c r="B14" s="402"/>
      <c r="C14" s="402"/>
      <c r="D14" s="403"/>
      <c r="E14" s="422"/>
      <c r="F14" s="423"/>
      <c r="G14" s="423"/>
      <c r="H14" s="423"/>
      <c r="I14" s="423"/>
      <c r="J14" s="422"/>
      <c r="K14" s="423"/>
      <c r="L14" s="423"/>
      <c r="M14" s="423"/>
      <c r="N14" s="423"/>
      <c r="O14" s="422"/>
      <c r="P14" s="423"/>
      <c r="Q14" s="423"/>
      <c r="R14" s="423"/>
      <c r="S14" s="424"/>
      <c r="T14" s="22"/>
    </row>
    <row r="15" spans="1:23" ht="162" customHeight="1">
      <c r="A15" s="384" t="s">
        <v>151</v>
      </c>
      <c r="B15" s="384"/>
      <c r="C15" s="384"/>
      <c r="D15" s="384"/>
      <c r="E15" s="438"/>
      <c r="F15" s="439"/>
      <c r="G15" s="439"/>
      <c r="H15" s="439"/>
      <c r="I15" s="440"/>
      <c r="J15" s="441"/>
      <c r="K15" s="441"/>
      <c r="L15" s="441"/>
      <c r="M15" s="441"/>
      <c r="N15" s="441"/>
      <c r="O15" s="441"/>
      <c r="P15" s="441"/>
      <c r="Q15" s="441"/>
      <c r="R15" s="441"/>
      <c r="S15" s="441"/>
      <c r="T15" s="22"/>
    </row>
    <row r="16" spans="1:23" ht="93" customHeight="1">
      <c r="A16" s="384" t="s">
        <v>152</v>
      </c>
      <c r="B16" s="384"/>
      <c r="C16" s="384"/>
      <c r="D16" s="384"/>
      <c r="E16" s="438"/>
      <c r="F16" s="439"/>
      <c r="G16" s="439"/>
      <c r="H16" s="439"/>
      <c r="I16" s="440"/>
      <c r="J16" s="441"/>
      <c r="K16" s="441"/>
      <c r="L16" s="441"/>
      <c r="M16" s="441"/>
      <c r="N16" s="441"/>
      <c r="O16" s="441"/>
      <c r="P16" s="441"/>
      <c r="Q16" s="441"/>
      <c r="R16" s="441"/>
      <c r="S16" s="441"/>
      <c r="T16" s="22"/>
    </row>
    <row r="17" spans="1:20" ht="6.75" customHeight="1">
      <c r="A17" s="22"/>
      <c r="B17" s="22"/>
      <c r="C17" s="22"/>
      <c r="D17" s="22"/>
      <c r="E17" s="22"/>
      <c r="F17" s="22"/>
      <c r="G17" s="22"/>
      <c r="H17" s="22"/>
      <c r="I17" s="22"/>
      <c r="J17" s="22"/>
      <c r="K17" s="22"/>
      <c r="L17" s="22"/>
      <c r="M17" s="22"/>
      <c r="N17" s="22"/>
      <c r="O17" s="22"/>
      <c r="P17" s="22"/>
      <c r="Q17" s="22"/>
      <c r="R17" s="22"/>
      <c r="S17" s="22"/>
      <c r="T17" s="22"/>
    </row>
    <row r="18" spans="1:20" ht="4.5" customHeight="1"/>
  </sheetData>
  <sheetProtection sheet="1" objects="1" scenarios="1" formatCells="0" formatColumns="0" formatRows="0"/>
  <mergeCells count="24">
    <mergeCell ref="A16:D16"/>
    <mergeCell ref="E16:I16"/>
    <mergeCell ref="J16:N16"/>
    <mergeCell ref="O16:S16"/>
    <mergeCell ref="A13:D14"/>
    <mergeCell ref="E14:I14"/>
    <mergeCell ref="J14:N14"/>
    <mergeCell ref="O14:S14"/>
    <mergeCell ref="A15:D15"/>
    <mergeCell ref="E15:I15"/>
    <mergeCell ref="J15:N15"/>
    <mergeCell ref="O15:S15"/>
    <mergeCell ref="A9:D9"/>
    <mergeCell ref="E9:I9"/>
    <mergeCell ref="J9:N9"/>
    <mergeCell ref="O9:S9"/>
    <mergeCell ref="A6:D7"/>
    <mergeCell ref="E7:I7"/>
    <mergeCell ref="J7:N7"/>
    <mergeCell ref="O7:S7"/>
    <mergeCell ref="A8:D8"/>
    <mergeCell ref="E8:I8"/>
    <mergeCell ref="J8:N8"/>
    <mergeCell ref="O8:S8"/>
  </mergeCells>
  <phoneticPr fontId="6"/>
  <dataValidations count="1">
    <dataValidation imeMode="on" allowBlank="1" showInputMessage="1" showErrorMessage="1" sqref="E7:S9 E14:S16" xr:uid="{0FA6824E-0A70-407B-9553-49A39DA6FF20}"/>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DA18-5EFA-4053-8B44-B65D4977D5E8}">
  <sheetPr>
    <pageSetUpPr fitToPage="1"/>
  </sheetPr>
  <dimension ref="A1:W53"/>
  <sheetViews>
    <sheetView view="pageBreakPreview" zoomScaleNormal="100" zoomScaleSheetLayoutView="100" workbookViewId="0">
      <selection activeCell="E6" sqref="E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206</v>
      </c>
    </row>
    <row r="2" spans="1:23">
      <c r="W2" s="12" t="str">
        <f>様式第４号!C3&amp;"　地域支えあいのまちづくり推進事業　実施報告書・収支決算書　④－１"</f>
        <v>令和 ６ 年度　地域支えあいのまちづくり推進事業　実施報告書・収支決算書　④－１</v>
      </c>
    </row>
    <row r="3" spans="1:23" ht="18.75" customHeight="1"/>
    <row r="4" spans="1:23" ht="24.95" customHeight="1">
      <c r="A4" s="22" t="s">
        <v>159</v>
      </c>
      <c r="B4" s="22"/>
      <c r="C4" s="22"/>
      <c r="D4" s="22"/>
      <c r="E4" s="22"/>
      <c r="F4" s="22"/>
      <c r="G4" s="22"/>
      <c r="H4" s="22"/>
      <c r="I4" s="22"/>
      <c r="J4" s="22"/>
      <c r="K4" s="22"/>
      <c r="L4" s="22"/>
      <c r="M4" s="22"/>
      <c r="N4" s="22"/>
      <c r="O4" s="22"/>
    </row>
    <row r="5" spans="1:23" ht="9" customHeight="1">
      <c r="A5" s="68"/>
      <c r="B5" s="68"/>
      <c r="C5" s="68"/>
      <c r="D5" s="68"/>
      <c r="E5" s="68"/>
      <c r="F5" s="68"/>
      <c r="G5" s="68"/>
      <c r="H5" s="22"/>
      <c r="I5" s="22"/>
      <c r="J5" s="57"/>
      <c r="K5" s="57"/>
      <c r="L5" s="57"/>
      <c r="M5" s="57"/>
      <c r="N5" s="57"/>
      <c r="O5" s="22"/>
    </row>
    <row r="6" spans="1:23" ht="17.100000000000001" customHeight="1">
      <c r="A6" s="425" t="s">
        <v>203</v>
      </c>
      <c r="B6" s="426"/>
      <c r="C6" s="426"/>
      <c r="D6" s="427"/>
      <c r="E6" s="29" t="s">
        <v>160</v>
      </c>
      <c r="F6" s="54"/>
      <c r="G6" s="54"/>
      <c r="H6" s="54"/>
      <c r="I6" s="54"/>
      <c r="J6" s="54"/>
      <c r="K6" s="54"/>
      <c r="L6" s="54"/>
      <c r="M6" s="54"/>
      <c r="N6" s="54"/>
      <c r="O6" s="54"/>
      <c r="P6" s="54"/>
      <c r="Q6" s="54"/>
      <c r="R6" s="54"/>
      <c r="S6" s="54"/>
      <c r="T6" s="25"/>
    </row>
    <row r="7" spans="1:23" ht="17.100000000000001" customHeight="1">
      <c r="A7" s="428"/>
      <c r="B7" s="429"/>
      <c r="C7" s="429"/>
      <c r="D7" s="430"/>
      <c r="E7" s="30" t="s">
        <v>236</v>
      </c>
      <c r="F7" s="22"/>
      <c r="G7" s="22"/>
      <c r="H7" s="22"/>
      <c r="I7" s="22"/>
      <c r="J7" s="22"/>
      <c r="K7" s="22"/>
      <c r="L7" s="22"/>
      <c r="M7" s="22"/>
      <c r="N7" s="22"/>
      <c r="O7" s="22"/>
      <c r="P7" s="22"/>
      <c r="Q7" s="22"/>
      <c r="R7" s="22"/>
      <c r="S7" s="22"/>
      <c r="T7" s="59"/>
    </row>
    <row r="8" spans="1:23" ht="17.100000000000001" customHeight="1">
      <c r="A8" s="428"/>
      <c r="B8" s="429"/>
      <c r="C8" s="429"/>
      <c r="D8" s="430"/>
      <c r="E8" s="30" t="s">
        <v>161</v>
      </c>
      <c r="F8" s="22"/>
      <c r="G8" s="22"/>
      <c r="H8" s="22"/>
      <c r="I8" s="22"/>
      <c r="J8" s="22"/>
      <c r="K8" s="22"/>
      <c r="L8" s="22"/>
      <c r="M8" s="22"/>
      <c r="N8" s="22"/>
      <c r="O8" s="22"/>
      <c r="P8" s="22"/>
      <c r="Q8" s="22"/>
      <c r="R8" s="22"/>
      <c r="S8" s="22"/>
      <c r="T8" s="59"/>
    </row>
    <row r="9" spans="1:23" ht="17.100000000000001" customHeight="1">
      <c r="A9" s="428"/>
      <c r="B9" s="429"/>
      <c r="C9" s="429"/>
      <c r="D9" s="430"/>
      <c r="E9" s="30" t="s">
        <v>237</v>
      </c>
      <c r="F9" s="22"/>
      <c r="G9" s="22"/>
      <c r="H9" s="22"/>
      <c r="I9" s="22"/>
      <c r="J9" s="22"/>
      <c r="K9" s="22"/>
      <c r="L9" s="22"/>
      <c r="M9" s="22"/>
      <c r="N9" s="22"/>
      <c r="O9" s="22"/>
      <c r="P9" s="22"/>
      <c r="Q9" s="22"/>
      <c r="R9" s="22"/>
      <c r="S9" s="22"/>
      <c r="T9" s="59"/>
    </row>
    <row r="10" spans="1:23" ht="17.100000000000001" customHeight="1">
      <c r="A10" s="431"/>
      <c r="B10" s="432"/>
      <c r="C10" s="432"/>
      <c r="D10" s="433"/>
      <c r="E10" s="434" t="s">
        <v>238</v>
      </c>
      <c r="F10" s="435"/>
      <c r="G10" s="435"/>
      <c r="H10" s="435"/>
      <c r="I10" s="435"/>
      <c r="J10" s="435"/>
      <c r="K10" s="435"/>
      <c r="L10" s="435"/>
      <c r="M10" s="435"/>
      <c r="N10" s="435"/>
      <c r="O10" s="435"/>
      <c r="P10" s="435"/>
      <c r="Q10" s="435"/>
      <c r="R10" s="435"/>
      <c r="S10" s="60"/>
      <c r="T10" s="61"/>
    </row>
    <row r="11" spans="1:23">
      <c r="A11" s="499" t="s">
        <v>239</v>
      </c>
      <c r="B11" s="500"/>
      <c r="C11" s="500"/>
      <c r="D11" s="500"/>
      <c r="E11" s="504"/>
      <c r="F11" s="504"/>
      <c r="G11" s="504"/>
      <c r="H11" s="504"/>
      <c r="I11" s="504"/>
      <c r="J11" s="504"/>
      <c r="K11" s="504"/>
      <c r="L11" s="504"/>
      <c r="M11" s="504"/>
      <c r="N11" s="504"/>
      <c r="O11" s="504"/>
      <c r="P11" s="504"/>
      <c r="Q11" s="504"/>
      <c r="R11" s="504"/>
      <c r="S11" s="504"/>
      <c r="T11" s="504"/>
    </row>
    <row r="12" spans="1:23">
      <c r="A12" s="501"/>
      <c r="B12" s="502"/>
      <c r="C12" s="502"/>
      <c r="D12" s="502"/>
      <c r="E12" s="505"/>
      <c r="F12" s="505"/>
      <c r="G12" s="505"/>
      <c r="H12" s="505"/>
      <c r="I12" s="505"/>
      <c r="J12" s="505"/>
      <c r="K12" s="505"/>
      <c r="L12" s="505"/>
      <c r="M12" s="505"/>
      <c r="N12" s="505"/>
      <c r="O12" s="505"/>
      <c r="P12" s="505"/>
      <c r="Q12" s="505"/>
      <c r="R12" s="505"/>
      <c r="S12" s="505"/>
      <c r="T12" s="505"/>
    </row>
    <row r="13" spans="1:23">
      <c r="A13" s="502"/>
      <c r="B13" s="502"/>
      <c r="C13" s="502"/>
      <c r="D13" s="502"/>
      <c r="E13" s="505"/>
      <c r="F13" s="505"/>
      <c r="G13" s="505"/>
      <c r="H13" s="505"/>
      <c r="I13" s="505"/>
      <c r="J13" s="505"/>
      <c r="K13" s="505"/>
      <c r="L13" s="505"/>
      <c r="M13" s="505"/>
      <c r="N13" s="505"/>
      <c r="O13" s="505"/>
      <c r="P13" s="505"/>
      <c r="Q13" s="505"/>
      <c r="R13" s="505"/>
      <c r="S13" s="505"/>
      <c r="T13" s="505"/>
    </row>
    <row r="14" spans="1:23">
      <c r="A14" s="503"/>
      <c r="B14" s="503"/>
      <c r="C14" s="503"/>
      <c r="D14" s="503"/>
      <c r="E14" s="506"/>
      <c r="F14" s="506"/>
      <c r="G14" s="506"/>
      <c r="H14" s="506"/>
      <c r="I14" s="506"/>
      <c r="J14" s="506"/>
      <c r="K14" s="506"/>
      <c r="L14" s="506"/>
      <c r="M14" s="506"/>
      <c r="N14" s="506"/>
      <c r="O14" s="506"/>
      <c r="P14" s="506"/>
      <c r="Q14" s="506"/>
      <c r="R14" s="506"/>
      <c r="S14" s="506"/>
      <c r="T14" s="506"/>
    </row>
    <row r="15" spans="1:23">
      <c r="A15" s="499" t="s">
        <v>182</v>
      </c>
      <c r="B15" s="500"/>
      <c r="C15" s="500"/>
      <c r="D15" s="500"/>
      <c r="E15" s="507" t="s">
        <v>183</v>
      </c>
      <c r="F15" s="508"/>
      <c r="G15" s="508"/>
      <c r="H15" s="508"/>
      <c r="I15" s="508"/>
      <c r="J15" s="508"/>
      <c r="K15" s="508"/>
      <c r="L15" s="508"/>
      <c r="M15" s="508"/>
      <c r="N15" s="508"/>
      <c r="O15" s="508"/>
      <c r="P15" s="508"/>
      <c r="Q15" s="508"/>
      <c r="R15" s="508"/>
      <c r="S15" s="508"/>
      <c r="T15" s="509"/>
    </row>
    <row r="16" spans="1:23">
      <c r="A16" s="502"/>
      <c r="B16" s="502"/>
      <c r="C16" s="502"/>
      <c r="D16" s="502"/>
      <c r="E16" s="510"/>
      <c r="F16" s="511"/>
      <c r="G16" s="511"/>
      <c r="H16" s="511"/>
      <c r="I16" s="511"/>
      <c r="J16" s="511"/>
      <c r="K16" s="511"/>
      <c r="L16" s="511"/>
      <c r="M16" s="511"/>
      <c r="N16" s="511"/>
      <c r="O16" s="511"/>
      <c r="P16" s="511"/>
      <c r="Q16" s="511"/>
      <c r="R16" s="511"/>
      <c r="S16" s="511"/>
      <c r="T16" s="512"/>
    </row>
    <row r="17" spans="1:20">
      <c r="A17" s="502"/>
      <c r="B17" s="502"/>
      <c r="C17" s="502"/>
      <c r="D17" s="502"/>
      <c r="E17" s="398" t="s">
        <v>163</v>
      </c>
      <c r="F17" s="399"/>
      <c r="G17" s="399"/>
      <c r="H17" s="399"/>
      <c r="I17" s="399"/>
      <c r="J17" s="513"/>
      <c r="K17" s="513"/>
      <c r="L17" s="513"/>
      <c r="M17" s="513"/>
      <c r="N17" s="513"/>
      <c r="O17" s="513"/>
      <c r="P17" s="513"/>
      <c r="Q17" s="513"/>
      <c r="R17" s="513"/>
      <c r="S17" s="513"/>
      <c r="T17" s="515" t="s">
        <v>162</v>
      </c>
    </row>
    <row r="18" spans="1:20">
      <c r="A18" s="503"/>
      <c r="B18" s="503"/>
      <c r="C18" s="503"/>
      <c r="D18" s="503"/>
      <c r="E18" s="401"/>
      <c r="F18" s="402"/>
      <c r="G18" s="402"/>
      <c r="H18" s="402"/>
      <c r="I18" s="402"/>
      <c r="J18" s="514"/>
      <c r="K18" s="514"/>
      <c r="L18" s="514"/>
      <c r="M18" s="514"/>
      <c r="N18" s="514"/>
      <c r="O18" s="514"/>
      <c r="P18" s="514"/>
      <c r="Q18" s="514"/>
      <c r="R18" s="514"/>
      <c r="S18" s="514"/>
      <c r="T18" s="516"/>
    </row>
    <row r="19" spans="1:20">
      <c r="A19" s="395" t="s">
        <v>166</v>
      </c>
      <c r="B19" s="396"/>
      <c r="C19" s="396"/>
      <c r="D19" s="397"/>
      <c r="E19" s="106"/>
      <c r="F19" s="54"/>
      <c r="G19" s="54"/>
      <c r="H19" s="54"/>
      <c r="I19" s="54"/>
      <c r="J19" s="54"/>
      <c r="K19" s="54"/>
      <c r="L19" s="517"/>
      <c r="M19" s="517"/>
      <c r="N19" s="517"/>
      <c r="O19" s="517"/>
      <c r="P19" s="517"/>
      <c r="Q19" s="517"/>
      <c r="R19" s="517"/>
      <c r="S19" s="517"/>
      <c r="T19" s="25"/>
    </row>
    <row r="20" spans="1:20">
      <c r="A20" s="398"/>
      <c r="B20" s="399"/>
      <c r="C20" s="399"/>
      <c r="D20" s="400"/>
      <c r="E20" s="58" t="s">
        <v>164</v>
      </c>
      <c r="F20" s="105"/>
      <c r="G20" s="105"/>
      <c r="H20" s="105"/>
      <c r="I20" s="105"/>
      <c r="J20" s="105"/>
      <c r="K20" s="23" t="s">
        <v>165</v>
      </c>
      <c r="L20" s="513"/>
      <c r="M20" s="513"/>
      <c r="N20" s="513"/>
      <c r="O20" s="513"/>
      <c r="P20" s="513"/>
      <c r="Q20" s="513"/>
      <c r="R20" s="513"/>
      <c r="S20" s="513"/>
      <c r="T20" s="59" t="s">
        <v>162</v>
      </c>
    </row>
    <row r="21" spans="1:20">
      <c r="A21" s="401"/>
      <c r="B21" s="402"/>
      <c r="C21" s="402"/>
      <c r="D21" s="403"/>
      <c r="E21" s="107"/>
      <c r="F21" s="60"/>
      <c r="G21" s="60"/>
      <c r="H21" s="60"/>
      <c r="I21" s="60"/>
      <c r="J21" s="60"/>
      <c r="K21" s="60"/>
      <c r="L21" s="514"/>
      <c r="M21" s="514"/>
      <c r="N21" s="514"/>
      <c r="O21" s="514"/>
      <c r="P21" s="514"/>
      <c r="Q21" s="514"/>
      <c r="R21" s="514"/>
      <c r="S21" s="514"/>
      <c r="T21" s="61"/>
    </row>
    <row r="22" spans="1:20" ht="16.5" customHeight="1">
      <c r="A22" s="22"/>
      <c r="B22" s="108"/>
      <c r="C22" s="22"/>
      <c r="D22" s="22"/>
      <c r="E22" s="22"/>
      <c r="F22" s="22"/>
      <c r="G22" s="22"/>
      <c r="H22" s="22"/>
      <c r="I22" s="22"/>
      <c r="J22" s="22"/>
      <c r="K22" s="22"/>
      <c r="L22" s="22"/>
      <c r="M22" s="22"/>
      <c r="N22" s="22"/>
      <c r="O22" s="22"/>
    </row>
    <row r="23" spans="1:20" ht="16.5" customHeight="1">
      <c r="A23" s="62" t="s">
        <v>240</v>
      </c>
      <c r="B23" s="108"/>
      <c r="C23" s="22"/>
      <c r="D23" s="22"/>
      <c r="E23" s="22"/>
      <c r="F23" s="22"/>
      <c r="G23" s="22"/>
      <c r="H23" s="22"/>
      <c r="I23" s="22"/>
      <c r="J23" s="22"/>
      <c r="K23" s="22"/>
      <c r="L23" s="22"/>
      <c r="M23" s="22"/>
      <c r="N23" s="22"/>
      <c r="O23" s="22"/>
    </row>
    <row r="24" spans="1:20" ht="16.5" customHeight="1">
      <c r="A24" s="518" t="s">
        <v>167</v>
      </c>
      <c r="B24" s="519"/>
      <c r="C24" s="519"/>
      <c r="D24" s="520"/>
      <c r="E24" s="261"/>
      <c r="F24" s="262"/>
      <c r="G24" s="262"/>
      <c r="H24" s="262"/>
      <c r="I24" s="262"/>
      <c r="J24" s="262"/>
      <c r="K24" s="262"/>
      <c r="L24" s="262"/>
      <c r="M24" s="262"/>
      <c r="N24" s="262"/>
      <c r="O24" s="262"/>
      <c r="P24" s="262"/>
      <c r="Q24" s="262"/>
      <c r="R24" s="262"/>
      <c r="S24" s="262"/>
      <c r="T24" s="263"/>
    </row>
    <row r="25" spans="1:20" ht="16.5" customHeight="1">
      <c r="A25" s="521"/>
      <c r="B25" s="522"/>
      <c r="C25" s="522"/>
      <c r="D25" s="523"/>
      <c r="E25" s="527"/>
      <c r="F25" s="259"/>
      <c r="G25" s="259"/>
      <c r="H25" s="259"/>
      <c r="I25" s="259"/>
      <c r="J25" s="259"/>
      <c r="K25" s="259"/>
      <c r="L25" s="259"/>
      <c r="M25" s="259"/>
      <c r="N25" s="259"/>
      <c r="O25" s="259"/>
      <c r="P25" s="259"/>
      <c r="Q25" s="259"/>
      <c r="R25" s="259"/>
      <c r="S25" s="259"/>
      <c r="T25" s="528"/>
    </row>
    <row r="26" spans="1:20" ht="16.5" customHeight="1">
      <c r="A26" s="524"/>
      <c r="B26" s="525"/>
      <c r="C26" s="525"/>
      <c r="D26" s="526"/>
      <c r="E26" s="264"/>
      <c r="F26" s="250"/>
      <c r="G26" s="250"/>
      <c r="H26" s="250"/>
      <c r="I26" s="250"/>
      <c r="J26" s="250"/>
      <c r="K26" s="250"/>
      <c r="L26" s="250"/>
      <c r="M26" s="250"/>
      <c r="N26" s="250"/>
      <c r="O26" s="250"/>
      <c r="P26" s="250"/>
      <c r="Q26" s="250"/>
      <c r="R26" s="250"/>
      <c r="S26" s="250"/>
      <c r="T26" s="265"/>
    </row>
    <row r="27" spans="1:20" ht="16.5" customHeight="1">
      <c r="A27" s="62"/>
      <c r="B27" s="108"/>
    </row>
    <row r="28" spans="1:20" ht="16.5" customHeight="1">
      <c r="A28" s="62" t="s">
        <v>241</v>
      </c>
      <c r="B28" s="108"/>
    </row>
    <row r="29" spans="1:20" ht="24" customHeight="1">
      <c r="A29" s="241" t="s">
        <v>168</v>
      </c>
      <c r="B29" s="242"/>
      <c r="C29" s="242"/>
      <c r="D29" s="243"/>
      <c r="E29" s="529" t="s">
        <v>178</v>
      </c>
      <c r="F29" s="530"/>
      <c r="G29" s="530"/>
      <c r="H29" s="530"/>
      <c r="I29" s="530"/>
      <c r="J29" s="530"/>
      <c r="K29" s="530"/>
      <c r="L29" s="530"/>
      <c r="M29" s="530"/>
      <c r="N29" s="530"/>
      <c r="O29" s="530"/>
      <c r="P29" s="530"/>
      <c r="Q29" s="530"/>
      <c r="R29" s="530"/>
      <c r="S29" s="530"/>
      <c r="T29" s="263"/>
    </row>
    <row r="30" spans="1:20" ht="24" customHeight="1">
      <c r="A30" s="252"/>
      <c r="B30" s="253"/>
      <c r="C30" s="253"/>
      <c r="D30" s="254"/>
      <c r="E30" s="32" t="s">
        <v>177</v>
      </c>
      <c r="F30" s="31"/>
      <c r="G30" s="31"/>
      <c r="H30" s="60"/>
      <c r="I30" s="60"/>
      <c r="J30" s="514"/>
      <c r="K30" s="514"/>
      <c r="L30" s="514"/>
      <c r="M30" s="514"/>
      <c r="N30" s="514"/>
      <c r="O30" s="514"/>
      <c r="P30" s="514"/>
      <c r="Q30" s="514"/>
      <c r="R30" s="514"/>
      <c r="S30" s="514"/>
      <c r="T30" s="93" t="s">
        <v>162</v>
      </c>
    </row>
    <row r="31" spans="1:20" ht="16.5" customHeight="1">
      <c r="A31" s="241" t="s">
        <v>169</v>
      </c>
      <c r="B31" s="242"/>
      <c r="C31" s="242"/>
      <c r="D31" s="243"/>
      <c r="E31" s="531"/>
      <c r="F31" s="256"/>
      <c r="G31" s="256"/>
      <c r="H31" s="256"/>
      <c r="I31" s="256"/>
      <c r="J31" s="256"/>
      <c r="K31" s="256"/>
      <c r="L31" s="256"/>
      <c r="M31" s="256"/>
      <c r="N31" s="256"/>
      <c r="O31" s="256"/>
      <c r="P31" s="256"/>
      <c r="Q31" s="256"/>
      <c r="R31" s="256"/>
      <c r="S31" s="256"/>
      <c r="T31" s="532"/>
    </row>
    <row r="32" spans="1:20" ht="16.5" customHeight="1">
      <c r="A32" s="252"/>
      <c r="B32" s="253"/>
      <c r="C32" s="253"/>
      <c r="D32" s="254"/>
      <c r="E32" s="531"/>
      <c r="F32" s="256"/>
      <c r="G32" s="256"/>
      <c r="H32" s="256"/>
      <c r="I32" s="256"/>
      <c r="J32" s="256"/>
      <c r="K32" s="256"/>
      <c r="L32" s="256"/>
      <c r="M32" s="256"/>
      <c r="N32" s="256"/>
      <c r="O32" s="256"/>
      <c r="P32" s="256"/>
      <c r="Q32" s="256"/>
      <c r="R32" s="256"/>
      <c r="S32" s="256"/>
      <c r="T32" s="532"/>
    </row>
    <row r="33" spans="1:20" ht="16.5" customHeight="1">
      <c r="A33" s="241" t="s">
        <v>170</v>
      </c>
      <c r="B33" s="242"/>
      <c r="C33" s="242"/>
      <c r="D33" s="243"/>
      <c r="E33" s="533"/>
      <c r="F33" s="534"/>
      <c r="G33" s="534"/>
      <c r="H33" s="534"/>
      <c r="I33" s="534"/>
      <c r="J33" s="534"/>
      <c r="K33" s="534"/>
      <c r="L33" s="534"/>
      <c r="M33" s="534"/>
      <c r="N33" s="534"/>
      <c r="O33" s="534"/>
      <c r="P33" s="534"/>
      <c r="Q33" s="534"/>
      <c r="R33" s="534"/>
      <c r="S33" s="534"/>
      <c r="T33" s="537" t="s">
        <v>176</v>
      </c>
    </row>
    <row r="34" spans="1:20" ht="16.5" customHeight="1">
      <c r="A34" s="252"/>
      <c r="B34" s="253"/>
      <c r="C34" s="253"/>
      <c r="D34" s="254"/>
      <c r="E34" s="535"/>
      <c r="F34" s="536"/>
      <c r="G34" s="536"/>
      <c r="H34" s="536"/>
      <c r="I34" s="536"/>
      <c r="J34" s="536"/>
      <c r="K34" s="536"/>
      <c r="L34" s="536"/>
      <c r="M34" s="536"/>
      <c r="N34" s="536"/>
      <c r="O34" s="536"/>
      <c r="P34" s="536"/>
      <c r="Q34" s="536"/>
      <c r="R34" s="536"/>
      <c r="S34" s="536"/>
      <c r="T34" s="538"/>
    </row>
    <row r="35" spans="1:20" ht="16.5" customHeight="1">
      <c r="A35" s="230" t="s">
        <v>242</v>
      </c>
      <c r="B35" s="242"/>
      <c r="C35" s="242"/>
      <c r="D35" s="243"/>
      <c r="E35" s="531"/>
      <c r="F35" s="256"/>
      <c r="G35" s="256"/>
      <c r="H35" s="256"/>
      <c r="I35" s="256"/>
      <c r="J35" s="256"/>
      <c r="K35" s="256"/>
      <c r="L35" s="256"/>
      <c r="M35" s="256"/>
      <c r="N35" s="256"/>
      <c r="O35" s="256"/>
      <c r="P35" s="256"/>
      <c r="Q35" s="256"/>
      <c r="R35" s="256"/>
      <c r="S35" s="256"/>
      <c r="T35" s="532"/>
    </row>
    <row r="36" spans="1:20" ht="16.5" customHeight="1">
      <c r="A36" s="244"/>
      <c r="B36" s="245"/>
      <c r="C36" s="245"/>
      <c r="D36" s="246"/>
      <c r="E36" s="531"/>
      <c r="F36" s="256"/>
      <c r="G36" s="256"/>
      <c r="H36" s="256"/>
      <c r="I36" s="256"/>
      <c r="J36" s="256"/>
      <c r="K36" s="256"/>
      <c r="L36" s="256"/>
      <c r="M36" s="256"/>
      <c r="N36" s="256"/>
      <c r="O36" s="256"/>
      <c r="P36" s="256"/>
      <c r="Q36" s="256"/>
      <c r="R36" s="256"/>
      <c r="S36" s="256"/>
      <c r="T36" s="532"/>
    </row>
    <row r="37" spans="1:20" ht="16.5" customHeight="1">
      <c r="A37" s="252"/>
      <c r="B37" s="253"/>
      <c r="C37" s="253"/>
      <c r="D37" s="254"/>
      <c r="E37" s="531"/>
      <c r="F37" s="256"/>
      <c r="G37" s="256"/>
      <c r="H37" s="256"/>
      <c r="I37" s="256"/>
      <c r="J37" s="256"/>
      <c r="K37" s="256"/>
      <c r="L37" s="256"/>
      <c r="M37" s="256"/>
      <c r="N37" s="256"/>
      <c r="O37" s="256"/>
      <c r="P37" s="256"/>
      <c r="Q37" s="256"/>
      <c r="R37" s="256"/>
      <c r="S37" s="256"/>
      <c r="T37" s="532"/>
    </row>
    <row r="38" spans="1:20" ht="16.5" customHeight="1"/>
    <row r="39" spans="1:20" ht="16.5" customHeight="1">
      <c r="A39" s="62" t="s">
        <v>243</v>
      </c>
      <c r="B39" s="108"/>
    </row>
    <row r="40" spans="1:20" ht="24" customHeight="1">
      <c r="A40" s="241" t="s">
        <v>244</v>
      </c>
      <c r="B40" s="242"/>
      <c r="C40" s="242"/>
      <c r="D40" s="243"/>
      <c r="E40" s="529" t="s">
        <v>178</v>
      </c>
      <c r="F40" s="530"/>
      <c r="G40" s="530"/>
      <c r="H40" s="530"/>
      <c r="I40" s="530"/>
      <c r="J40" s="530"/>
      <c r="K40" s="530"/>
      <c r="L40" s="530"/>
      <c r="M40" s="530"/>
      <c r="N40" s="530"/>
      <c r="O40" s="530"/>
      <c r="P40" s="530"/>
      <c r="Q40" s="530"/>
      <c r="R40" s="530"/>
      <c r="S40" s="530"/>
      <c r="T40" s="263"/>
    </row>
    <row r="41" spans="1:20" ht="24" customHeight="1">
      <c r="A41" s="252"/>
      <c r="B41" s="253"/>
      <c r="C41" s="253"/>
      <c r="D41" s="254"/>
      <c r="E41" s="32" t="s">
        <v>177</v>
      </c>
      <c r="F41" s="31"/>
      <c r="G41" s="31"/>
      <c r="H41" s="60"/>
      <c r="I41" s="60"/>
      <c r="J41" s="514"/>
      <c r="K41" s="514"/>
      <c r="L41" s="514"/>
      <c r="M41" s="514"/>
      <c r="N41" s="514"/>
      <c r="O41" s="514"/>
      <c r="P41" s="514"/>
      <c r="Q41" s="514"/>
      <c r="R41" s="514"/>
      <c r="S41" s="514"/>
      <c r="T41" s="93" t="s">
        <v>162</v>
      </c>
    </row>
    <row r="42" spans="1:20" ht="16.5" customHeight="1">
      <c r="A42" s="241" t="s">
        <v>245</v>
      </c>
      <c r="B42" s="242"/>
      <c r="C42" s="242"/>
      <c r="D42" s="243"/>
      <c r="E42" s="531"/>
      <c r="F42" s="256"/>
      <c r="G42" s="256"/>
      <c r="H42" s="256"/>
      <c r="I42" s="256"/>
      <c r="J42" s="256"/>
      <c r="K42" s="256"/>
      <c r="L42" s="256"/>
      <c r="M42" s="256"/>
      <c r="N42" s="256"/>
      <c r="O42" s="256"/>
      <c r="P42" s="256"/>
      <c r="Q42" s="256"/>
      <c r="R42" s="256"/>
      <c r="S42" s="256"/>
      <c r="T42" s="532"/>
    </row>
    <row r="43" spans="1:20" ht="16.5" customHeight="1">
      <c r="A43" s="252"/>
      <c r="B43" s="253"/>
      <c r="C43" s="253"/>
      <c r="D43" s="254"/>
      <c r="E43" s="531"/>
      <c r="F43" s="256"/>
      <c r="G43" s="256"/>
      <c r="H43" s="256"/>
      <c r="I43" s="256"/>
      <c r="J43" s="256"/>
      <c r="K43" s="256"/>
      <c r="L43" s="256"/>
      <c r="M43" s="256"/>
      <c r="N43" s="256"/>
      <c r="O43" s="256"/>
      <c r="P43" s="256"/>
      <c r="Q43" s="256"/>
      <c r="R43" s="256"/>
      <c r="S43" s="256"/>
      <c r="T43" s="532"/>
    </row>
    <row r="44" spans="1:20" ht="16.5" customHeight="1">
      <c r="A44" s="241" t="s">
        <v>175</v>
      </c>
      <c r="B44" s="242"/>
      <c r="C44" s="242"/>
      <c r="D44" s="243"/>
      <c r="E44" s="533"/>
      <c r="F44" s="534"/>
      <c r="G44" s="534"/>
      <c r="H44" s="534"/>
      <c r="I44" s="534"/>
      <c r="J44" s="537" t="s">
        <v>174</v>
      </c>
      <c r="K44" s="241" t="s">
        <v>171</v>
      </c>
      <c r="L44" s="242"/>
      <c r="M44" s="242"/>
      <c r="N44" s="243"/>
      <c r="O44" s="533"/>
      <c r="P44" s="534"/>
      <c r="Q44" s="534"/>
      <c r="R44" s="534"/>
      <c r="S44" s="534"/>
      <c r="T44" s="537" t="s">
        <v>174</v>
      </c>
    </row>
    <row r="45" spans="1:20" ht="16.5" customHeight="1">
      <c r="A45" s="252"/>
      <c r="B45" s="253"/>
      <c r="C45" s="253"/>
      <c r="D45" s="254"/>
      <c r="E45" s="535"/>
      <c r="F45" s="536"/>
      <c r="G45" s="536"/>
      <c r="H45" s="536"/>
      <c r="I45" s="536"/>
      <c r="J45" s="538"/>
      <c r="K45" s="252"/>
      <c r="L45" s="253"/>
      <c r="M45" s="253"/>
      <c r="N45" s="254"/>
      <c r="O45" s="535"/>
      <c r="P45" s="536"/>
      <c r="Q45" s="536"/>
      <c r="R45" s="536"/>
      <c r="S45" s="536"/>
      <c r="T45" s="538"/>
    </row>
    <row r="46" spans="1:20" ht="16.5" customHeight="1"/>
    <row r="47" spans="1:20" ht="16.5" customHeight="1">
      <c r="A47" s="62" t="s">
        <v>246</v>
      </c>
    </row>
    <row r="48" spans="1:20" ht="16.5" customHeight="1">
      <c r="A48" s="241" t="s">
        <v>172</v>
      </c>
      <c r="B48" s="242"/>
      <c r="C48" s="242"/>
      <c r="D48" s="243"/>
      <c r="E48" s="533"/>
      <c r="F48" s="534"/>
      <c r="G48" s="534"/>
      <c r="H48" s="534"/>
      <c r="I48" s="534"/>
      <c r="J48" s="534"/>
      <c r="K48" s="534"/>
      <c r="L48" s="534"/>
      <c r="M48" s="534"/>
      <c r="N48" s="534"/>
      <c r="O48" s="534"/>
      <c r="P48" s="534"/>
      <c r="Q48" s="534"/>
      <c r="R48" s="534"/>
      <c r="S48" s="534"/>
      <c r="T48" s="537" t="s">
        <v>176</v>
      </c>
    </row>
    <row r="49" spans="1:20" ht="16.5" customHeight="1">
      <c r="A49" s="252"/>
      <c r="B49" s="253"/>
      <c r="C49" s="253"/>
      <c r="D49" s="254"/>
      <c r="E49" s="535"/>
      <c r="F49" s="536"/>
      <c r="G49" s="536"/>
      <c r="H49" s="536"/>
      <c r="I49" s="536"/>
      <c r="J49" s="536"/>
      <c r="K49" s="536"/>
      <c r="L49" s="536"/>
      <c r="M49" s="536"/>
      <c r="N49" s="536"/>
      <c r="O49" s="536"/>
      <c r="P49" s="536"/>
      <c r="Q49" s="536"/>
      <c r="R49" s="536"/>
      <c r="S49" s="536"/>
      <c r="T49" s="538"/>
    </row>
    <row r="50" spans="1:20" ht="24" customHeight="1">
      <c r="A50" s="230" t="s">
        <v>173</v>
      </c>
      <c r="B50" s="242"/>
      <c r="C50" s="242"/>
      <c r="D50" s="243"/>
      <c r="E50" s="261" t="s">
        <v>248</v>
      </c>
      <c r="F50" s="262"/>
      <c r="G50" s="262"/>
      <c r="H50" s="262"/>
      <c r="I50" s="262"/>
      <c r="J50" s="262"/>
      <c r="K50" s="262"/>
      <c r="L50" s="262"/>
      <c r="M50" s="262"/>
      <c r="N50" s="262"/>
      <c r="O50" s="262"/>
      <c r="P50" s="262"/>
      <c r="Q50" s="262"/>
      <c r="R50" s="262"/>
      <c r="S50" s="262"/>
      <c r="T50" s="263"/>
    </row>
    <row r="51" spans="1:20" ht="16.5" customHeight="1">
      <c r="A51" s="233"/>
      <c r="B51" s="245"/>
      <c r="C51" s="245"/>
      <c r="D51" s="246"/>
      <c r="E51" s="244" t="s">
        <v>249</v>
      </c>
      <c r="F51" s="259"/>
      <c r="G51" s="259"/>
      <c r="H51" s="259"/>
      <c r="I51" s="259"/>
      <c r="J51" s="259"/>
      <c r="K51" s="259"/>
      <c r="L51" s="259"/>
      <c r="M51" s="259"/>
      <c r="N51" s="259"/>
      <c r="O51" s="259"/>
      <c r="P51" s="259"/>
      <c r="Q51" s="259"/>
      <c r="R51" s="259"/>
      <c r="S51" s="259"/>
      <c r="T51" s="246" t="s">
        <v>250</v>
      </c>
    </row>
    <row r="52" spans="1:20" ht="16.5" customHeight="1">
      <c r="A52" s="252"/>
      <c r="B52" s="253"/>
      <c r="C52" s="253"/>
      <c r="D52" s="254"/>
      <c r="E52" s="252"/>
      <c r="F52" s="250"/>
      <c r="G52" s="250"/>
      <c r="H52" s="250"/>
      <c r="I52" s="250"/>
      <c r="J52" s="250"/>
      <c r="K52" s="250"/>
      <c r="L52" s="250"/>
      <c r="M52" s="250"/>
      <c r="N52" s="250"/>
      <c r="O52" s="250"/>
      <c r="P52" s="250"/>
      <c r="Q52" s="250"/>
      <c r="R52" s="250"/>
      <c r="S52" s="250"/>
      <c r="T52" s="254"/>
    </row>
    <row r="53" spans="1:20" ht="18.75" customHeight="1">
      <c r="I53" s="12" t="s">
        <v>179</v>
      </c>
      <c r="K53" s="22"/>
    </row>
  </sheetData>
  <sheetProtection sheet="1" scenarios="1" formatCells="0" formatColumns="0" formatRows="0"/>
  <mergeCells count="42">
    <mergeCell ref="E50:T50"/>
    <mergeCell ref="T51:T52"/>
    <mergeCell ref="E51:E52"/>
    <mergeCell ref="F51:S52"/>
    <mergeCell ref="A48:D49"/>
    <mergeCell ref="A50:D52"/>
    <mergeCell ref="T48:T49"/>
    <mergeCell ref="E48:S49"/>
    <mergeCell ref="A40:D41"/>
    <mergeCell ref="A42:D43"/>
    <mergeCell ref="E42:T43"/>
    <mergeCell ref="A44:D45"/>
    <mergeCell ref="E40:T40"/>
    <mergeCell ref="J41:S41"/>
    <mergeCell ref="J44:J45"/>
    <mergeCell ref="E44:I45"/>
    <mergeCell ref="O44:S45"/>
    <mergeCell ref="T44:T45"/>
    <mergeCell ref="K44:N45"/>
    <mergeCell ref="A31:D32"/>
    <mergeCell ref="A33:D34"/>
    <mergeCell ref="A35:D37"/>
    <mergeCell ref="E31:T32"/>
    <mergeCell ref="E35:T37"/>
    <mergeCell ref="E33:S34"/>
    <mergeCell ref="T33:T34"/>
    <mergeCell ref="A19:D21"/>
    <mergeCell ref="L19:S21"/>
    <mergeCell ref="A24:D26"/>
    <mergeCell ref="E24:T26"/>
    <mergeCell ref="A29:D30"/>
    <mergeCell ref="E29:T29"/>
    <mergeCell ref="J30:S30"/>
    <mergeCell ref="A6:D10"/>
    <mergeCell ref="E10:R10"/>
    <mergeCell ref="A11:D14"/>
    <mergeCell ref="E11:T14"/>
    <mergeCell ref="A15:D18"/>
    <mergeCell ref="E15:T16"/>
    <mergeCell ref="E17:I18"/>
    <mergeCell ref="J17:S18"/>
    <mergeCell ref="T17:T18"/>
  </mergeCells>
  <phoneticPr fontId="6"/>
  <printOptions horizontalCentered="1" verticalCentered="1"/>
  <pageMargins left="0.70866141732283472" right="0.31496062992125984" top="0.35433070866141736" bottom="0.15748031496062992" header="0.31496062992125984" footer="0.31496062992125984"/>
  <pageSetup paperSize="9" orientation="portrait" blackAndWhite="1"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DC81-6104-494D-A46C-E22B8770049C}">
  <sheetPr>
    <pageSetUpPr fitToPage="1"/>
  </sheetPr>
  <dimension ref="A1:W36"/>
  <sheetViews>
    <sheetView view="pageBreakPreview" zoomScaleNormal="100" zoomScaleSheetLayoutView="100" workbookViewId="0">
      <selection activeCell="O25" sqref="O25:T2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206</v>
      </c>
    </row>
    <row r="2" spans="1:23">
      <c r="W2" s="12" t="str">
        <f>様式第４号!C3&amp;"　地域支えあいのまちづくり推進事業　実施報告書・収支決算書　④－２"</f>
        <v>令和 ６ 年度　地域支えあいのまちづくり推進事業　実施報告書・収支決算書　④－２</v>
      </c>
    </row>
    <row r="3" spans="1:23" ht="18.75" customHeight="1"/>
    <row r="4" spans="1:23" ht="16.5" customHeight="1"/>
    <row r="5" spans="1:23" ht="16.5" customHeight="1"/>
    <row r="6" spans="1:23" ht="16.5" customHeight="1"/>
    <row r="7" spans="1:23" ht="24.95" customHeight="1">
      <c r="A7" s="12" t="s">
        <v>247</v>
      </c>
    </row>
    <row r="8" spans="1:23" ht="24.95" customHeight="1">
      <c r="A8" s="12" t="s">
        <v>33</v>
      </c>
      <c r="T8" s="14" t="s">
        <v>15</v>
      </c>
    </row>
    <row r="9" spans="1:23" ht="22.5" customHeight="1">
      <c r="A9" s="384" t="s">
        <v>14</v>
      </c>
      <c r="B9" s="384"/>
      <c r="C9" s="384"/>
      <c r="D9" s="384"/>
      <c r="E9" s="384" t="s">
        <v>12</v>
      </c>
      <c r="F9" s="384"/>
      <c r="G9" s="384"/>
      <c r="H9" s="384"/>
      <c r="I9" s="384"/>
      <c r="J9" s="384" t="s">
        <v>36</v>
      </c>
      <c r="K9" s="384"/>
      <c r="L9" s="384"/>
      <c r="M9" s="384"/>
      <c r="N9" s="384"/>
      <c r="O9" s="384" t="s">
        <v>13</v>
      </c>
      <c r="P9" s="384"/>
      <c r="Q9" s="384"/>
      <c r="R9" s="384"/>
      <c r="S9" s="384"/>
      <c r="T9" s="384"/>
    </row>
    <row r="10" spans="1:23" ht="18.95" hidden="1" customHeight="1">
      <c r="A10" s="478" t="s">
        <v>251</v>
      </c>
      <c r="B10" s="417"/>
      <c r="C10" s="417"/>
      <c r="D10" s="418"/>
      <c r="F10" s="35"/>
      <c r="G10" s="35"/>
      <c r="H10" s="35"/>
      <c r="I10" s="36"/>
      <c r="K10" s="33"/>
      <c r="L10" s="33"/>
      <c r="M10" s="33"/>
      <c r="N10" s="34"/>
      <c r="O10" s="356" t="s">
        <v>136</v>
      </c>
      <c r="P10" s="357"/>
      <c r="Q10" s="357"/>
      <c r="R10" s="357"/>
      <c r="S10" s="357"/>
      <c r="T10" s="25"/>
    </row>
    <row r="11" spans="1:23" ht="18.95" customHeight="1">
      <c r="A11" s="479"/>
      <c r="B11" s="480"/>
      <c r="C11" s="480"/>
      <c r="D11" s="481"/>
      <c r="E11" s="492"/>
      <c r="F11" s="201"/>
      <c r="G11" s="201"/>
      <c r="H11" s="201"/>
      <c r="I11" s="271"/>
      <c r="J11" s="491" t="str">
        <f>IF(SUM(Q10:Q13)=0,"",SUM(Q10:Q13))</f>
        <v/>
      </c>
      <c r="K11" s="201"/>
      <c r="L11" s="201"/>
      <c r="M11" s="201"/>
      <c r="N11" s="271"/>
      <c r="O11" s="542" t="s">
        <v>136</v>
      </c>
      <c r="P11" s="543"/>
      <c r="Q11" s="544"/>
      <c r="R11" s="544"/>
      <c r="S11" s="544"/>
      <c r="T11" s="26" t="s">
        <v>39</v>
      </c>
    </row>
    <row r="12" spans="1:23" ht="18.95" customHeight="1">
      <c r="A12" s="479"/>
      <c r="B12" s="480"/>
      <c r="C12" s="480"/>
      <c r="D12" s="481"/>
      <c r="E12" s="272"/>
      <c r="F12" s="201"/>
      <c r="G12" s="201"/>
      <c r="H12" s="201"/>
      <c r="I12" s="271"/>
      <c r="J12" s="272"/>
      <c r="K12" s="201"/>
      <c r="L12" s="201"/>
      <c r="M12" s="201"/>
      <c r="N12" s="271"/>
      <c r="O12" s="542" t="s">
        <v>37</v>
      </c>
      <c r="P12" s="543"/>
      <c r="Q12" s="544"/>
      <c r="R12" s="544"/>
      <c r="S12" s="544"/>
      <c r="T12" s="26" t="s">
        <v>39</v>
      </c>
    </row>
    <row r="13" spans="1:23" ht="18.95" customHeight="1">
      <c r="A13" s="539"/>
      <c r="B13" s="540"/>
      <c r="C13" s="540"/>
      <c r="D13" s="541"/>
      <c r="E13" s="273"/>
      <c r="F13" s="274"/>
      <c r="G13" s="274"/>
      <c r="H13" s="274"/>
      <c r="I13" s="275"/>
      <c r="J13" s="273"/>
      <c r="K13" s="274"/>
      <c r="L13" s="274"/>
      <c r="M13" s="274"/>
      <c r="N13" s="275"/>
      <c r="O13" s="325" t="s">
        <v>38</v>
      </c>
      <c r="P13" s="326"/>
      <c r="Q13" s="327"/>
      <c r="R13" s="327"/>
      <c r="S13" s="327"/>
      <c r="T13" s="18" t="s">
        <v>39</v>
      </c>
    </row>
    <row r="14" spans="1:23" ht="18.95" customHeight="1">
      <c r="A14" s="476" t="s">
        <v>256</v>
      </c>
      <c r="B14" s="476"/>
      <c r="C14" s="476"/>
      <c r="D14" s="476"/>
      <c r="E14" s="314"/>
      <c r="F14" s="314"/>
      <c r="G14" s="314"/>
      <c r="H14" s="314"/>
      <c r="I14" s="314"/>
      <c r="J14" s="314"/>
      <c r="K14" s="314"/>
      <c r="L14" s="314"/>
      <c r="M14" s="314"/>
      <c r="N14" s="314"/>
      <c r="O14" s="336"/>
      <c r="P14" s="336"/>
      <c r="Q14" s="336"/>
      <c r="R14" s="336"/>
      <c r="S14" s="336"/>
      <c r="T14" s="336"/>
      <c r="U14" s="21"/>
    </row>
    <row r="15" spans="1:23" ht="18.95" customHeight="1" thickBot="1">
      <c r="A15" s="505"/>
      <c r="B15" s="505"/>
      <c r="C15" s="505"/>
      <c r="D15" s="505"/>
      <c r="E15" s="545"/>
      <c r="F15" s="545"/>
      <c r="G15" s="545"/>
      <c r="H15" s="545"/>
      <c r="I15" s="545"/>
      <c r="J15" s="545"/>
      <c r="K15" s="545"/>
      <c r="L15" s="545"/>
      <c r="M15" s="545"/>
      <c r="N15" s="545"/>
      <c r="O15" s="546"/>
      <c r="P15" s="546"/>
      <c r="Q15" s="546"/>
      <c r="R15" s="546"/>
      <c r="S15" s="546"/>
      <c r="T15" s="546"/>
    </row>
    <row r="16" spans="1:23" ht="18.95" customHeight="1" thickBot="1">
      <c r="A16" s="349" t="s">
        <v>259</v>
      </c>
      <c r="B16" s="349"/>
      <c r="C16" s="349"/>
      <c r="D16" s="349"/>
      <c r="E16" s="335" t="str">
        <f>IF(SUM(E11:E15)=0,"",SUM(E11:E15))</f>
        <v/>
      </c>
      <c r="F16" s="335"/>
      <c r="G16" s="335"/>
      <c r="H16" s="335"/>
      <c r="I16" s="335"/>
      <c r="J16" s="335" t="str">
        <f>IF(SUM(J11:J15)=0,"",SUM(J11:J15))</f>
        <v/>
      </c>
      <c r="K16" s="335"/>
      <c r="L16" s="335"/>
      <c r="M16" s="335"/>
      <c r="N16" s="335"/>
      <c r="O16" s="339"/>
      <c r="P16" s="339"/>
      <c r="Q16" s="339"/>
      <c r="R16" s="339"/>
      <c r="S16" s="339"/>
      <c r="T16" s="339"/>
      <c r="U16" s="21"/>
    </row>
    <row r="17" spans="1:23">
      <c r="A17" s="22"/>
      <c r="B17" s="22"/>
      <c r="C17" s="22"/>
      <c r="D17" s="22"/>
      <c r="E17" s="22"/>
      <c r="F17" s="22"/>
      <c r="G17" s="22"/>
      <c r="H17" s="22"/>
      <c r="I17" s="22"/>
      <c r="J17" s="22"/>
      <c r="K17" s="22"/>
      <c r="L17" s="22"/>
      <c r="M17" s="22"/>
      <c r="N17" s="22"/>
      <c r="O17" s="22"/>
      <c r="P17" s="22"/>
      <c r="Q17" s="22"/>
      <c r="R17" s="22"/>
      <c r="S17" s="22"/>
      <c r="T17" s="22"/>
    </row>
    <row r="18" spans="1:23" ht="24.95" customHeight="1">
      <c r="A18" s="22" t="s">
        <v>34</v>
      </c>
      <c r="B18" s="22"/>
      <c r="C18" s="22"/>
      <c r="D18" s="22"/>
      <c r="E18" s="22"/>
      <c r="F18" s="22"/>
      <c r="G18" s="22"/>
      <c r="H18" s="22"/>
      <c r="I18" s="22"/>
      <c r="J18" s="22"/>
      <c r="K18" s="22"/>
      <c r="L18" s="22"/>
      <c r="M18" s="22"/>
      <c r="N18" s="22"/>
      <c r="O18" s="22"/>
      <c r="P18" s="22"/>
      <c r="Q18" s="22"/>
      <c r="R18" s="22"/>
      <c r="S18" s="22"/>
      <c r="T18" s="23" t="s">
        <v>15</v>
      </c>
    </row>
    <row r="19" spans="1:23" ht="22.5" customHeight="1">
      <c r="A19" s="384" t="s">
        <v>14</v>
      </c>
      <c r="B19" s="384"/>
      <c r="C19" s="384"/>
      <c r="D19" s="384"/>
      <c r="E19" s="384" t="s">
        <v>12</v>
      </c>
      <c r="F19" s="384"/>
      <c r="G19" s="384"/>
      <c r="H19" s="384"/>
      <c r="I19" s="384"/>
      <c r="J19" s="384" t="s">
        <v>36</v>
      </c>
      <c r="K19" s="384"/>
      <c r="L19" s="384"/>
      <c r="M19" s="384"/>
      <c r="N19" s="384"/>
      <c r="O19" s="472" t="s">
        <v>205</v>
      </c>
      <c r="P19" s="473"/>
      <c r="Q19" s="473"/>
      <c r="R19" s="473"/>
      <c r="S19" s="473"/>
      <c r="T19" s="474"/>
    </row>
    <row r="20" spans="1:23" ht="18.75" customHeight="1">
      <c r="A20" s="547" t="s">
        <v>308</v>
      </c>
      <c r="B20" s="548"/>
      <c r="C20" s="548" t="s">
        <v>17</v>
      </c>
      <c r="D20" s="549"/>
      <c r="E20" s="337"/>
      <c r="F20" s="337"/>
      <c r="G20" s="337"/>
      <c r="H20" s="337"/>
      <c r="I20" s="337"/>
      <c r="J20" s="337"/>
      <c r="K20" s="337"/>
      <c r="L20" s="337"/>
      <c r="M20" s="337"/>
      <c r="N20" s="337"/>
      <c r="O20" s="334"/>
      <c r="P20" s="334"/>
      <c r="Q20" s="334"/>
      <c r="R20" s="334"/>
      <c r="S20" s="334"/>
      <c r="T20" s="334"/>
    </row>
    <row r="21" spans="1:23" ht="18.75" customHeight="1">
      <c r="A21" s="550" t="s">
        <v>65</v>
      </c>
      <c r="B21" s="551"/>
      <c r="C21" s="551" t="s">
        <v>18</v>
      </c>
      <c r="D21" s="552"/>
      <c r="E21" s="314"/>
      <c r="F21" s="314"/>
      <c r="G21" s="314"/>
      <c r="H21" s="314"/>
      <c r="I21" s="314"/>
      <c r="J21" s="314"/>
      <c r="K21" s="314"/>
      <c r="L21" s="314"/>
      <c r="M21" s="314"/>
      <c r="N21" s="314"/>
      <c r="O21" s="336"/>
      <c r="P21" s="336"/>
      <c r="Q21" s="336"/>
      <c r="R21" s="336"/>
      <c r="S21" s="336"/>
      <c r="T21" s="336"/>
    </row>
    <row r="22" spans="1:23" ht="18.75" customHeight="1">
      <c r="A22" s="550" t="s">
        <v>66</v>
      </c>
      <c r="B22" s="551"/>
      <c r="C22" s="551" t="s">
        <v>18</v>
      </c>
      <c r="D22" s="552"/>
      <c r="E22" s="314"/>
      <c r="F22" s="314"/>
      <c r="G22" s="314"/>
      <c r="H22" s="314"/>
      <c r="I22" s="314"/>
      <c r="J22" s="314"/>
      <c r="K22" s="314"/>
      <c r="L22" s="314"/>
      <c r="M22" s="314"/>
      <c r="N22" s="314"/>
      <c r="O22" s="336"/>
      <c r="P22" s="336"/>
      <c r="Q22" s="336"/>
      <c r="R22" s="336"/>
      <c r="S22" s="336"/>
      <c r="T22" s="336"/>
    </row>
    <row r="23" spans="1:23" ht="18.75" customHeight="1">
      <c r="A23" s="553" t="s">
        <v>67</v>
      </c>
      <c r="B23" s="554"/>
      <c r="C23" s="554"/>
      <c r="D23" s="555"/>
      <c r="E23" s="314"/>
      <c r="F23" s="314"/>
      <c r="G23" s="314"/>
      <c r="H23" s="314"/>
      <c r="I23" s="314"/>
      <c r="J23" s="314"/>
      <c r="K23" s="314"/>
      <c r="L23" s="314"/>
      <c r="M23" s="314"/>
      <c r="N23" s="314"/>
      <c r="O23" s="336"/>
      <c r="P23" s="336"/>
      <c r="Q23" s="336"/>
      <c r="R23" s="336"/>
      <c r="S23" s="336"/>
      <c r="T23" s="336"/>
    </row>
    <row r="24" spans="1:23" ht="18.75" customHeight="1">
      <c r="A24" s="553" t="s">
        <v>68</v>
      </c>
      <c r="B24" s="554"/>
      <c r="C24" s="554"/>
      <c r="D24" s="555"/>
      <c r="E24" s="314"/>
      <c r="F24" s="314"/>
      <c r="G24" s="314"/>
      <c r="H24" s="314"/>
      <c r="I24" s="314"/>
      <c r="J24" s="314"/>
      <c r="K24" s="314"/>
      <c r="L24" s="314"/>
      <c r="M24" s="314"/>
      <c r="N24" s="314"/>
      <c r="O24" s="336"/>
      <c r="P24" s="336"/>
      <c r="Q24" s="336"/>
      <c r="R24" s="336"/>
      <c r="S24" s="336"/>
      <c r="T24" s="336"/>
    </row>
    <row r="25" spans="1:23" ht="18.75" customHeight="1">
      <c r="A25" s="553" t="s">
        <v>69</v>
      </c>
      <c r="B25" s="554"/>
      <c r="C25" s="554"/>
      <c r="D25" s="555"/>
      <c r="E25" s="314"/>
      <c r="F25" s="314"/>
      <c r="G25" s="314"/>
      <c r="H25" s="314"/>
      <c r="I25" s="314"/>
      <c r="J25" s="314"/>
      <c r="K25" s="314"/>
      <c r="L25" s="314"/>
      <c r="M25" s="314"/>
      <c r="N25" s="314"/>
      <c r="O25" s="336"/>
      <c r="P25" s="336"/>
      <c r="Q25" s="336"/>
      <c r="R25" s="336"/>
      <c r="S25" s="336"/>
      <c r="T25" s="336"/>
    </row>
    <row r="26" spans="1:23" ht="18.75" customHeight="1">
      <c r="A26" s="311"/>
      <c r="B26" s="312"/>
      <c r="C26" s="312"/>
      <c r="D26" s="313"/>
      <c r="E26" s="314"/>
      <c r="F26" s="314"/>
      <c r="G26" s="314"/>
      <c r="H26" s="314"/>
      <c r="I26" s="314"/>
      <c r="J26" s="314"/>
      <c r="K26" s="314"/>
      <c r="L26" s="314"/>
      <c r="M26" s="314"/>
      <c r="N26" s="314"/>
      <c r="O26" s="336"/>
      <c r="P26" s="336"/>
      <c r="Q26" s="336"/>
      <c r="R26" s="336"/>
      <c r="S26" s="336"/>
      <c r="T26" s="336"/>
    </row>
    <row r="27" spans="1:23" ht="18.75" customHeight="1">
      <c r="A27" s="311"/>
      <c r="B27" s="312"/>
      <c r="C27" s="312"/>
      <c r="D27" s="313"/>
      <c r="E27" s="314"/>
      <c r="F27" s="314"/>
      <c r="G27" s="314"/>
      <c r="H27" s="314"/>
      <c r="I27" s="314"/>
      <c r="J27" s="314"/>
      <c r="K27" s="314"/>
      <c r="L27" s="314"/>
      <c r="M27" s="314"/>
      <c r="N27" s="314"/>
      <c r="O27" s="336"/>
      <c r="P27" s="336"/>
      <c r="Q27" s="336"/>
      <c r="R27" s="336"/>
      <c r="S27" s="336"/>
      <c r="T27" s="336"/>
    </row>
    <row r="28" spans="1:23" ht="18.75" customHeight="1">
      <c r="A28" s="311"/>
      <c r="B28" s="312"/>
      <c r="C28" s="312"/>
      <c r="D28" s="313"/>
      <c r="E28" s="314"/>
      <c r="F28" s="314"/>
      <c r="G28" s="314"/>
      <c r="H28" s="314"/>
      <c r="I28" s="314"/>
      <c r="J28" s="314"/>
      <c r="K28" s="314"/>
      <c r="L28" s="314"/>
      <c r="M28" s="314"/>
      <c r="N28" s="314"/>
      <c r="O28" s="336"/>
      <c r="P28" s="336"/>
      <c r="Q28" s="336"/>
      <c r="R28" s="336"/>
      <c r="S28" s="336"/>
      <c r="T28" s="336"/>
    </row>
    <row r="29" spans="1:23" ht="18.75" customHeight="1" thickBot="1">
      <c r="A29" s="455"/>
      <c r="B29" s="456"/>
      <c r="C29" s="456"/>
      <c r="D29" s="457"/>
      <c r="E29" s="458"/>
      <c r="F29" s="458"/>
      <c r="G29" s="458"/>
      <c r="H29" s="458"/>
      <c r="I29" s="458"/>
      <c r="J29" s="458"/>
      <c r="K29" s="458"/>
      <c r="L29" s="458"/>
      <c r="M29" s="458"/>
      <c r="N29" s="458"/>
      <c r="O29" s="460"/>
      <c r="P29" s="460"/>
      <c r="Q29" s="460"/>
      <c r="R29" s="460"/>
      <c r="S29" s="460"/>
      <c r="T29" s="460"/>
      <c r="U29" s="556"/>
      <c r="V29" s="316"/>
    </row>
    <row r="30" spans="1:23" ht="18.75" customHeight="1" thickBot="1">
      <c r="A30" s="388" t="s">
        <v>252</v>
      </c>
      <c r="B30" s="388"/>
      <c r="C30" s="388"/>
      <c r="D30" s="388"/>
      <c r="E30" s="335" t="str">
        <f>IF(SUM(E20:E29)=0,"",SUM(E20:E29))</f>
        <v/>
      </c>
      <c r="F30" s="335"/>
      <c r="G30" s="335"/>
      <c r="H30" s="335"/>
      <c r="I30" s="335"/>
      <c r="J30" s="335" t="str">
        <f>IF(AND(SUM(J20:J29)=0,COUNTA(J20:J29)=0),"",SUM(J20:J29))</f>
        <v/>
      </c>
      <c r="K30" s="335"/>
      <c r="L30" s="335"/>
      <c r="M30" s="335"/>
      <c r="N30" s="335"/>
      <c r="O30" s="339"/>
      <c r="P30" s="339"/>
      <c r="Q30" s="339"/>
      <c r="R30" s="339"/>
      <c r="S30" s="339"/>
      <c r="T30" s="339"/>
      <c r="U30" s="557" t="str">
        <f>IFERROR(J30-#REF!,"")</f>
        <v/>
      </c>
      <c r="V30" s="453"/>
    </row>
    <row r="31" spans="1:23" s="13" customFormat="1" ht="18.75" customHeight="1" thickBot="1">
      <c r="A31" s="469" t="s">
        <v>268</v>
      </c>
      <c r="B31" s="470"/>
      <c r="C31" s="470"/>
      <c r="D31" s="471"/>
      <c r="E31" s="353"/>
      <c r="F31" s="353"/>
      <c r="G31" s="353"/>
      <c r="H31" s="353"/>
      <c r="I31" s="353"/>
      <c r="J31" s="468"/>
      <c r="K31" s="468"/>
      <c r="L31" s="468"/>
      <c r="M31" s="468"/>
      <c r="N31" s="468"/>
      <c r="O31" s="355"/>
      <c r="P31" s="355"/>
      <c r="Q31" s="355"/>
      <c r="R31" s="355"/>
      <c r="S31" s="355"/>
      <c r="T31" s="355"/>
    </row>
    <row r="32" spans="1:23" s="13" customFormat="1" ht="18.75" customHeight="1" thickBot="1">
      <c r="A32" s="493" t="s">
        <v>269</v>
      </c>
      <c r="B32" s="493"/>
      <c r="C32" s="493"/>
      <c r="D32" s="493"/>
      <c r="E32" s="558"/>
      <c r="F32" s="558"/>
      <c r="G32" s="558"/>
      <c r="H32" s="558"/>
      <c r="I32" s="558"/>
      <c r="J32" s="468"/>
      <c r="K32" s="468"/>
      <c r="L32" s="468"/>
      <c r="M32" s="468"/>
      <c r="N32" s="468"/>
      <c r="O32" s="559"/>
      <c r="P32" s="559"/>
      <c r="Q32" s="559"/>
      <c r="R32" s="559"/>
      <c r="S32" s="559"/>
      <c r="T32" s="559"/>
      <c r="V32" s="24"/>
      <c r="W32" s="24"/>
    </row>
    <row r="33" spans="1:23" s="13" customFormat="1" ht="18.75" customHeight="1" thickBot="1">
      <c r="A33" s="388" t="s">
        <v>270</v>
      </c>
      <c r="B33" s="388"/>
      <c r="C33" s="388"/>
      <c r="D33" s="388"/>
      <c r="E33" s="335" t="str">
        <f>IF(SUM(E30:E32)=0,"",SUM(E30:E32))</f>
        <v/>
      </c>
      <c r="F33" s="335"/>
      <c r="G33" s="335"/>
      <c r="H33" s="335"/>
      <c r="I33" s="335"/>
      <c r="J33" s="335" t="str">
        <f>IF(SUM(J30:J32)=0,"",SUM(J30:J32))</f>
        <v/>
      </c>
      <c r="K33" s="335"/>
      <c r="L33" s="335"/>
      <c r="M33" s="335"/>
      <c r="N33" s="335"/>
      <c r="O33" s="339"/>
      <c r="P33" s="339"/>
      <c r="Q33" s="339"/>
      <c r="R33" s="339"/>
      <c r="S33" s="339"/>
      <c r="T33" s="339"/>
      <c r="V33" s="24"/>
      <c r="W33" s="24"/>
    </row>
    <row r="34" spans="1:23" s="13" customFormat="1" ht="18.75" customHeight="1" thickBot="1">
      <c r="A34" s="388" t="s">
        <v>266</v>
      </c>
      <c r="B34" s="388"/>
      <c r="C34" s="388"/>
      <c r="D34" s="388"/>
      <c r="E34" s="353"/>
      <c r="F34" s="353"/>
      <c r="G34" s="353"/>
      <c r="H34" s="353"/>
      <c r="I34" s="353"/>
      <c r="J34" s="335" t="str">
        <f>IFERROR(IF(OR(AND(J30=0,J11=0),J11-J30-J31&lt;=0),"",J11-J30-J31),J11)</f>
        <v/>
      </c>
      <c r="K34" s="335"/>
      <c r="L34" s="335"/>
      <c r="M34" s="335"/>
      <c r="N34" s="335"/>
      <c r="O34" s="339"/>
      <c r="P34" s="339"/>
      <c r="Q34" s="339"/>
      <c r="R34" s="339"/>
      <c r="S34" s="339"/>
      <c r="T34" s="339"/>
      <c r="V34" s="24"/>
      <c r="W34" s="24"/>
    </row>
    <row r="35" spans="1:23" ht="18.75" customHeight="1"/>
    <row r="36" spans="1:23" ht="18.75" customHeight="1"/>
  </sheetData>
  <sheetProtection sheet="1" objects="1" scenarios="1"/>
  <mergeCells count="92">
    <mergeCell ref="A26:D26"/>
    <mergeCell ref="E26:I26"/>
    <mergeCell ref="J26:N26"/>
    <mergeCell ref="O26:T26"/>
    <mergeCell ref="A27:D27"/>
    <mergeCell ref="E27:I27"/>
    <mergeCell ref="J27:N27"/>
    <mergeCell ref="O27:T27"/>
    <mergeCell ref="A33:D33"/>
    <mergeCell ref="E33:I33"/>
    <mergeCell ref="J33:N33"/>
    <mergeCell ref="O33:T33"/>
    <mergeCell ref="A34:D34"/>
    <mergeCell ref="E34:I34"/>
    <mergeCell ref="J34:N34"/>
    <mergeCell ref="O34:T34"/>
    <mergeCell ref="A31:D31"/>
    <mergeCell ref="E31:I31"/>
    <mergeCell ref="J31:N31"/>
    <mergeCell ref="O31:T31"/>
    <mergeCell ref="A32:D32"/>
    <mergeCell ref="E32:I32"/>
    <mergeCell ref="J32:N32"/>
    <mergeCell ref="O32:T32"/>
    <mergeCell ref="U29:V29"/>
    <mergeCell ref="A30:D30"/>
    <mergeCell ref="E30:I30"/>
    <mergeCell ref="J30:N30"/>
    <mergeCell ref="O30:T30"/>
    <mergeCell ref="U30:V30"/>
    <mergeCell ref="A28:D28"/>
    <mergeCell ref="E28:I28"/>
    <mergeCell ref="J28:N28"/>
    <mergeCell ref="O28:T28"/>
    <mergeCell ref="A29:D29"/>
    <mergeCell ref="E29:I29"/>
    <mergeCell ref="J29:N29"/>
    <mergeCell ref="O29:T29"/>
    <mergeCell ref="A24:D24"/>
    <mergeCell ref="E24:I24"/>
    <mergeCell ref="J24:N24"/>
    <mergeCell ref="O24:T24"/>
    <mergeCell ref="A25:D25"/>
    <mergeCell ref="E25:I25"/>
    <mergeCell ref="J25:N25"/>
    <mergeCell ref="O25:T25"/>
    <mergeCell ref="A22:D22"/>
    <mergeCell ref="E22:I22"/>
    <mergeCell ref="J22:N22"/>
    <mergeCell ref="O22:T22"/>
    <mergeCell ref="A23:D23"/>
    <mergeCell ref="E23:I23"/>
    <mergeCell ref="J23:N23"/>
    <mergeCell ref="O23:T23"/>
    <mergeCell ref="A20:D20"/>
    <mergeCell ref="E20:I20"/>
    <mergeCell ref="J20:N20"/>
    <mergeCell ref="O20:T20"/>
    <mergeCell ref="A21:D21"/>
    <mergeCell ref="E21:I21"/>
    <mergeCell ref="J21:N21"/>
    <mergeCell ref="O21:T21"/>
    <mergeCell ref="A16:D16"/>
    <mergeCell ref="E16:I16"/>
    <mergeCell ref="J16:N16"/>
    <mergeCell ref="O16:T16"/>
    <mergeCell ref="A19:D19"/>
    <mergeCell ref="E19:I19"/>
    <mergeCell ref="J19:N19"/>
    <mergeCell ref="O19:T19"/>
    <mergeCell ref="A14:D14"/>
    <mergeCell ref="E14:I14"/>
    <mergeCell ref="J14:N14"/>
    <mergeCell ref="O14:T14"/>
    <mergeCell ref="A15:D15"/>
    <mergeCell ref="E15:I15"/>
    <mergeCell ref="J15:N15"/>
    <mergeCell ref="O15:T15"/>
    <mergeCell ref="A9:D9"/>
    <mergeCell ref="E9:I9"/>
    <mergeCell ref="J9:N9"/>
    <mergeCell ref="O9:T9"/>
    <mergeCell ref="J11:N13"/>
    <mergeCell ref="E11:I13"/>
    <mergeCell ref="A10:D13"/>
    <mergeCell ref="O13:P13"/>
    <mergeCell ref="Q13:S13"/>
    <mergeCell ref="O10:S10"/>
    <mergeCell ref="O11:P11"/>
    <mergeCell ref="Q11:S11"/>
    <mergeCell ref="O12:P12"/>
    <mergeCell ref="Q12:S12"/>
  </mergeCells>
  <phoneticPr fontId="6"/>
  <dataValidations count="6">
    <dataValidation type="whole" imeMode="off" allowBlank="1" showInputMessage="1" showErrorMessage="1" sqref="J32:N32" xr:uid="{B79A7A17-1550-40A9-AD96-533AD85287AE}">
      <formula1>0</formula1>
      <formula2>34200</formula2>
    </dataValidation>
    <dataValidation imeMode="off" allowBlank="1" showInputMessage="1" showErrorMessage="1" sqref="E20:N29 E31:I32 E14:N15 Q12:S12 J11 K10:N10 F10:I10 E11" xr:uid="{059573B1-C229-480B-9E55-1E9DC97294FE}"/>
    <dataValidation imeMode="on" allowBlank="1" showInputMessage="1" showErrorMessage="1" sqref="O14:T15 O31:T31 O20:T29" xr:uid="{E4D68E77-1B80-4049-9FB0-415053986B31}"/>
    <dataValidation type="whole" imeMode="off" allowBlank="1" showInputMessage="1" showErrorMessage="1" sqref="Q13:S13" xr:uid="{F778613F-9828-453B-A2C1-43FA72EB0F8A}">
      <formula1>0</formula1>
      <formula2>10000</formula2>
    </dataValidation>
    <dataValidation type="whole" imeMode="off" allowBlank="1" showInputMessage="1" showErrorMessage="1" sqref="Q11:S11" xr:uid="{F384B57E-C458-4E41-9ACC-3339FC1D6060}">
      <formula1>0</formula1>
      <formula2>50000</formula2>
    </dataValidation>
    <dataValidation type="whole" imeMode="off" allowBlank="1" showInputMessage="1" showErrorMessage="1" sqref="J31:N31" xr:uid="{52AE4C27-32B9-419A-B7C3-B6E33F83BA92}">
      <formula1>0</formula1>
      <formula2>36000</formula2>
    </dataValidation>
  </dataValidations>
  <printOptions horizontalCentered="1"/>
  <pageMargins left="0.70866141732283472" right="0.31496062992125984" top="0.94488188976377963" bottom="0.15748031496062992" header="0.31496062992125984" footer="0.31496062992125984"/>
  <pageSetup paperSize="9" orientation="portrait" blackAndWhite="1"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0"/>
  <sheetViews>
    <sheetView view="pageBreakPreview" topLeftCell="A13" zoomScaleNormal="100" zoomScaleSheetLayoutView="100" workbookViewId="0">
      <selection activeCell="Q27" sqref="Q27:S27"/>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207</v>
      </c>
    </row>
    <row r="2" spans="1:23">
      <c r="W2" s="12" t="str">
        <f>様式第４号!C3&amp;"　地域支えあいのまちづくり推進事業　実施報告書・収支決算書　⑤"</f>
        <v>令和 ６ 年度　地域支えあいのまちづくり推進事業　実施報告書・収支決算書　⑤</v>
      </c>
    </row>
    <row r="3" spans="1:23" ht="18.75" customHeight="1"/>
    <row r="4" spans="1:23" ht="24.95" customHeight="1">
      <c r="A4" s="22" t="s">
        <v>157</v>
      </c>
      <c r="B4" s="22"/>
      <c r="C4" s="22"/>
      <c r="D4" s="22"/>
      <c r="E4" s="22"/>
      <c r="F4" s="22"/>
      <c r="G4" s="22"/>
      <c r="H4" s="22"/>
      <c r="I4" s="22"/>
      <c r="J4" s="22"/>
      <c r="K4" s="22"/>
      <c r="L4" s="22"/>
      <c r="M4" s="22"/>
      <c r="N4" s="22"/>
      <c r="O4" s="22"/>
    </row>
    <row r="5" spans="1:23" ht="22.5" customHeight="1">
      <c r="A5" s="64"/>
      <c r="B5" s="109"/>
      <c r="C5" s="109"/>
      <c r="D5" s="109"/>
      <c r="E5" s="46" t="s">
        <v>143</v>
      </c>
      <c r="F5" s="109"/>
      <c r="G5" s="109"/>
      <c r="H5" s="52"/>
      <c r="I5" s="52"/>
      <c r="J5" s="52"/>
      <c r="K5" s="52"/>
      <c r="L5" s="52"/>
      <c r="M5" s="52"/>
      <c r="N5" s="52"/>
      <c r="O5" s="54"/>
      <c r="P5" s="80"/>
    </row>
    <row r="6" spans="1:23" ht="37.5" customHeight="1">
      <c r="A6" s="110" t="s">
        <v>50</v>
      </c>
      <c r="B6" s="22"/>
      <c r="C6" s="22"/>
      <c r="D6" s="22"/>
      <c r="E6" s="560"/>
      <c r="F6" s="560"/>
      <c r="G6" s="560"/>
      <c r="H6" s="560"/>
      <c r="I6" s="560"/>
      <c r="J6" s="560"/>
      <c r="K6" s="560"/>
      <c r="L6" s="560"/>
      <c r="M6" s="560"/>
      <c r="N6" s="560"/>
      <c r="O6" s="22" t="s">
        <v>31</v>
      </c>
      <c r="P6" s="16"/>
    </row>
    <row r="7" spans="1:23" ht="9" customHeight="1">
      <c r="A7" s="111"/>
      <c r="B7" s="68"/>
      <c r="C7" s="68"/>
      <c r="D7" s="68"/>
      <c r="E7" s="109"/>
      <c r="F7" s="109"/>
      <c r="G7" s="109"/>
      <c r="H7" s="52"/>
      <c r="I7" s="52"/>
      <c r="J7" s="52"/>
      <c r="K7" s="52"/>
      <c r="L7" s="52"/>
      <c r="M7" s="52"/>
      <c r="N7" s="52"/>
      <c r="O7" s="54"/>
      <c r="P7" s="16"/>
    </row>
    <row r="8" spans="1:23" ht="37.5" customHeight="1">
      <c r="A8" s="110" t="s">
        <v>54</v>
      </c>
      <c r="B8" s="112"/>
      <c r="C8" s="112"/>
      <c r="D8" s="112"/>
      <c r="E8" s="423"/>
      <c r="F8" s="423"/>
      <c r="G8" s="423"/>
      <c r="H8" s="423"/>
      <c r="I8" s="423"/>
      <c r="J8" s="423"/>
      <c r="K8" s="423"/>
      <c r="L8" s="423"/>
      <c r="M8" s="423"/>
      <c r="N8" s="423"/>
      <c r="O8" s="423"/>
      <c r="P8" s="16"/>
    </row>
    <row r="9" spans="1:23" ht="9" customHeight="1">
      <c r="A9" s="111"/>
      <c r="B9" s="68"/>
      <c r="C9" s="68"/>
      <c r="D9" s="68"/>
      <c r="E9" s="109"/>
      <c r="F9" s="109"/>
      <c r="G9" s="109"/>
      <c r="H9" s="52"/>
      <c r="I9" s="52"/>
      <c r="J9" s="52"/>
      <c r="K9" s="52"/>
      <c r="L9" s="52"/>
      <c r="M9" s="52"/>
      <c r="N9" s="52"/>
      <c r="O9" s="54"/>
      <c r="P9" s="16"/>
    </row>
    <row r="10" spans="1:23" ht="37.5" customHeight="1">
      <c r="A10" s="110" t="s">
        <v>51</v>
      </c>
      <c r="B10" s="22"/>
      <c r="C10" s="22"/>
      <c r="D10" s="22"/>
      <c r="E10" s="560"/>
      <c r="F10" s="560"/>
      <c r="G10" s="560"/>
      <c r="H10" s="560"/>
      <c r="I10" s="560"/>
      <c r="J10" s="560"/>
      <c r="K10" s="560"/>
      <c r="L10" s="560"/>
      <c r="M10" s="560"/>
      <c r="N10" s="560"/>
      <c r="O10" s="22" t="s">
        <v>26</v>
      </c>
      <c r="P10" s="16"/>
    </row>
    <row r="11" spans="1:23" ht="9" customHeight="1">
      <c r="A11" s="113"/>
      <c r="B11" s="114"/>
      <c r="C11" s="114"/>
      <c r="D11" s="114"/>
      <c r="E11" s="63"/>
      <c r="F11" s="63"/>
      <c r="G11" s="63"/>
      <c r="H11" s="55"/>
      <c r="I11" s="55"/>
      <c r="J11" s="70"/>
      <c r="K11" s="70"/>
      <c r="L11" s="70"/>
      <c r="M11" s="70"/>
      <c r="N11" s="70"/>
      <c r="O11" s="55"/>
      <c r="P11" s="84"/>
    </row>
    <row r="12" spans="1:23">
      <c r="A12" s="22"/>
      <c r="B12" s="22"/>
      <c r="C12" s="22"/>
      <c r="D12" s="22"/>
      <c r="E12" s="22"/>
      <c r="F12" s="22"/>
      <c r="G12" s="22"/>
      <c r="H12" s="22"/>
      <c r="I12" s="22"/>
      <c r="J12" s="22"/>
      <c r="K12" s="22"/>
      <c r="L12" s="22"/>
      <c r="M12" s="22"/>
      <c r="N12" s="22"/>
      <c r="O12" s="22"/>
    </row>
    <row r="13" spans="1:23" ht="13.5" customHeight="1">
      <c r="A13" s="22" t="s">
        <v>52</v>
      </c>
      <c r="B13" s="108"/>
      <c r="C13" s="22"/>
      <c r="D13" s="22"/>
      <c r="E13" s="22"/>
      <c r="F13" s="22"/>
      <c r="G13" s="22"/>
      <c r="H13" s="22"/>
      <c r="I13" s="22"/>
      <c r="J13" s="22"/>
      <c r="K13" s="22"/>
      <c r="L13" s="22"/>
      <c r="M13" s="22"/>
      <c r="N13" s="22"/>
      <c r="O13" s="22"/>
    </row>
    <row r="14" spans="1:23" ht="13.5" customHeight="1">
      <c r="A14" s="62" t="s">
        <v>290</v>
      </c>
      <c r="B14" s="108"/>
      <c r="C14" s="22"/>
      <c r="D14" s="22"/>
      <c r="E14" s="22"/>
      <c r="F14" s="22"/>
      <c r="G14" s="22"/>
      <c r="H14" s="22"/>
      <c r="I14" s="22"/>
      <c r="J14" s="22"/>
      <c r="K14" s="22"/>
      <c r="L14" s="22"/>
      <c r="M14" s="22"/>
      <c r="N14" s="22"/>
      <c r="O14" s="22"/>
    </row>
    <row r="15" spans="1:23" ht="13.5" customHeight="1">
      <c r="A15" s="62" t="s">
        <v>291</v>
      </c>
      <c r="B15" s="108"/>
      <c r="C15" s="22"/>
      <c r="D15" s="22"/>
      <c r="E15" s="22"/>
      <c r="F15" s="22"/>
      <c r="G15" s="22"/>
      <c r="H15" s="22"/>
      <c r="I15" s="22"/>
      <c r="J15" s="22"/>
      <c r="K15" s="22"/>
      <c r="L15" s="22"/>
      <c r="M15" s="22"/>
      <c r="N15" s="22"/>
      <c r="O15" s="22"/>
    </row>
    <row r="16" spans="1:23" ht="13.5" customHeight="1">
      <c r="A16" s="62"/>
      <c r="B16" s="108"/>
    </row>
    <row r="17" spans="1:21" ht="13.5" customHeight="1">
      <c r="A17" s="62"/>
      <c r="B17" s="108"/>
    </row>
    <row r="18" spans="1:21" ht="13.5" customHeight="1">
      <c r="A18" s="62"/>
      <c r="B18" s="108"/>
    </row>
    <row r="19" spans="1:21" ht="13.5" customHeight="1">
      <c r="A19" s="62"/>
      <c r="B19" s="108"/>
    </row>
    <row r="20" spans="1:21" ht="13.5" customHeight="1">
      <c r="A20" s="62"/>
      <c r="B20" s="108"/>
    </row>
    <row r="21" spans="1:21">
      <c r="A21" s="12" t="s">
        <v>292</v>
      </c>
    </row>
    <row r="23" spans="1:21" ht="24.95" customHeight="1">
      <c r="A23" s="12" t="s">
        <v>158</v>
      </c>
    </row>
    <row r="24" spans="1:21" ht="24.95" customHeight="1">
      <c r="A24" s="12" t="s">
        <v>33</v>
      </c>
      <c r="T24" s="14" t="s">
        <v>15</v>
      </c>
    </row>
    <row r="25" spans="1:21" ht="23.1" customHeight="1">
      <c r="A25" s="384" t="s">
        <v>14</v>
      </c>
      <c r="B25" s="384"/>
      <c r="C25" s="384"/>
      <c r="D25" s="384"/>
      <c r="E25" s="384" t="s">
        <v>12</v>
      </c>
      <c r="F25" s="384"/>
      <c r="G25" s="384"/>
      <c r="H25" s="384"/>
      <c r="I25" s="384"/>
      <c r="J25" s="384" t="s">
        <v>36</v>
      </c>
      <c r="K25" s="384"/>
      <c r="L25" s="384"/>
      <c r="M25" s="384"/>
      <c r="N25" s="384"/>
      <c r="O25" s="384" t="s">
        <v>13</v>
      </c>
      <c r="P25" s="384"/>
      <c r="Q25" s="384"/>
      <c r="R25" s="384"/>
      <c r="S25" s="384"/>
      <c r="T25" s="384"/>
    </row>
    <row r="26" spans="1:21" ht="18.95" hidden="1" customHeight="1">
      <c r="A26" s="478" t="s">
        <v>251</v>
      </c>
      <c r="B26" s="417"/>
      <c r="C26" s="417"/>
      <c r="D26" s="418"/>
      <c r="F26" s="101"/>
      <c r="G26" s="101"/>
      <c r="H26" s="101"/>
      <c r="I26" s="102"/>
      <c r="K26" s="33"/>
      <c r="L26" s="33"/>
      <c r="M26" s="33"/>
      <c r="N26" s="34"/>
      <c r="O26" s="356" t="s">
        <v>136</v>
      </c>
      <c r="P26" s="357"/>
      <c r="Q26" s="357"/>
      <c r="R26" s="357"/>
      <c r="S26" s="357"/>
      <c r="T26" s="25"/>
    </row>
    <row r="27" spans="1:21" ht="18.95" customHeight="1">
      <c r="A27" s="479"/>
      <c r="B27" s="480"/>
      <c r="C27" s="480"/>
      <c r="D27" s="481"/>
      <c r="E27" s="492"/>
      <c r="F27" s="368"/>
      <c r="G27" s="368"/>
      <c r="H27" s="368"/>
      <c r="I27" s="369"/>
      <c r="J27" s="491" t="str">
        <f>IF(SUM(Q26:Q28)=0,"",SUM(Q26:Q28))</f>
        <v/>
      </c>
      <c r="K27" s="201"/>
      <c r="L27" s="201"/>
      <c r="M27" s="201"/>
      <c r="N27" s="271"/>
      <c r="O27" s="542" t="s">
        <v>136</v>
      </c>
      <c r="P27" s="543"/>
      <c r="Q27" s="544"/>
      <c r="R27" s="544"/>
      <c r="S27" s="544"/>
      <c r="T27" s="26" t="s">
        <v>39</v>
      </c>
    </row>
    <row r="28" spans="1:21" ht="18.95" customHeight="1">
      <c r="A28" s="482"/>
      <c r="B28" s="483"/>
      <c r="C28" s="483"/>
      <c r="D28" s="484"/>
      <c r="E28" s="371"/>
      <c r="F28" s="372"/>
      <c r="G28" s="372"/>
      <c r="H28" s="372"/>
      <c r="I28" s="373"/>
      <c r="J28" s="273"/>
      <c r="K28" s="274"/>
      <c r="L28" s="274"/>
      <c r="M28" s="274"/>
      <c r="N28" s="275"/>
      <c r="O28" s="542" t="s">
        <v>37</v>
      </c>
      <c r="P28" s="543"/>
      <c r="Q28" s="544"/>
      <c r="R28" s="544"/>
      <c r="S28" s="544"/>
      <c r="T28" s="26" t="s">
        <v>39</v>
      </c>
    </row>
    <row r="29" spans="1:21" ht="18.95" customHeight="1">
      <c r="A29" s="476" t="s">
        <v>256</v>
      </c>
      <c r="B29" s="476"/>
      <c r="C29" s="476"/>
      <c r="D29" s="476"/>
      <c r="E29" s="454"/>
      <c r="F29" s="454"/>
      <c r="G29" s="454"/>
      <c r="H29" s="454"/>
      <c r="I29" s="454"/>
      <c r="J29" s="454"/>
      <c r="K29" s="454"/>
      <c r="L29" s="454"/>
      <c r="M29" s="454"/>
      <c r="N29" s="454"/>
      <c r="O29" s="336"/>
      <c r="P29" s="336"/>
      <c r="Q29" s="336"/>
      <c r="R29" s="336"/>
      <c r="S29" s="336"/>
      <c r="T29" s="336"/>
      <c r="U29" s="21"/>
    </row>
    <row r="30" spans="1:21" ht="18.95" customHeight="1" thickBot="1">
      <c r="A30" s="505"/>
      <c r="B30" s="505"/>
      <c r="C30" s="505"/>
      <c r="D30" s="505"/>
      <c r="E30" s="494"/>
      <c r="F30" s="494"/>
      <c r="G30" s="494"/>
      <c r="H30" s="494"/>
      <c r="I30" s="494"/>
      <c r="J30" s="494"/>
      <c r="K30" s="494"/>
      <c r="L30" s="494"/>
      <c r="M30" s="494"/>
      <c r="N30" s="494"/>
      <c r="O30" s="546"/>
      <c r="P30" s="546"/>
      <c r="Q30" s="546"/>
      <c r="R30" s="546"/>
      <c r="S30" s="546"/>
      <c r="T30" s="546"/>
    </row>
    <row r="31" spans="1:21" ht="18.95" customHeight="1" thickBot="1">
      <c r="A31" s="349" t="s">
        <v>259</v>
      </c>
      <c r="B31" s="349"/>
      <c r="C31" s="349"/>
      <c r="D31" s="349"/>
      <c r="E31" s="335" t="str">
        <f>IF(SUM(E27:E30)=0,"",SUM(E27:E30))</f>
        <v/>
      </c>
      <c r="F31" s="335"/>
      <c r="G31" s="335"/>
      <c r="H31" s="335"/>
      <c r="I31" s="335"/>
      <c r="J31" s="335" t="str">
        <f>IF(SUM(J27:J30)=0,"",SUM(J27:J30))</f>
        <v/>
      </c>
      <c r="K31" s="335"/>
      <c r="L31" s="335"/>
      <c r="M31" s="335"/>
      <c r="N31" s="335"/>
      <c r="O31" s="339"/>
      <c r="P31" s="339"/>
      <c r="Q31" s="339"/>
      <c r="R31" s="339"/>
      <c r="S31" s="339"/>
      <c r="T31" s="339"/>
      <c r="U31" s="21"/>
    </row>
    <row r="32" spans="1:21">
      <c r="A32" s="22"/>
      <c r="B32" s="22"/>
      <c r="C32" s="22"/>
      <c r="D32" s="22"/>
      <c r="E32" s="22"/>
      <c r="F32" s="22"/>
      <c r="G32" s="22"/>
      <c r="H32" s="22"/>
      <c r="I32" s="22"/>
      <c r="J32" s="22"/>
      <c r="K32" s="22"/>
      <c r="L32" s="22"/>
      <c r="M32" s="22"/>
      <c r="N32" s="22"/>
      <c r="O32" s="22"/>
      <c r="P32" s="22"/>
      <c r="Q32" s="22"/>
      <c r="R32" s="22"/>
      <c r="S32" s="22"/>
      <c r="T32" s="22"/>
    </row>
    <row r="33" spans="1:22" ht="24.95" customHeight="1">
      <c r="A33" s="22" t="s">
        <v>34</v>
      </c>
      <c r="B33" s="22"/>
      <c r="C33" s="22"/>
      <c r="D33" s="22"/>
      <c r="E33" s="22"/>
      <c r="F33" s="22"/>
      <c r="G33" s="22"/>
      <c r="H33" s="22"/>
      <c r="I33" s="22"/>
      <c r="J33" s="22"/>
      <c r="K33" s="22"/>
      <c r="L33" s="22"/>
      <c r="M33" s="22"/>
      <c r="N33" s="22"/>
      <c r="O33" s="22"/>
      <c r="P33" s="22"/>
      <c r="Q33" s="22"/>
      <c r="R33" s="22"/>
      <c r="S33" s="22"/>
      <c r="T33" s="23" t="s">
        <v>15</v>
      </c>
    </row>
    <row r="34" spans="1:22" ht="22.5" customHeight="1">
      <c r="A34" s="384" t="s">
        <v>14</v>
      </c>
      <c r="B34" s="384"/>
      <c r="C34" s="384"/>
      <c r="D34" s="384"/>
      <c r="E34" s="384" t="s">
        <v>12</v>
      </c>
      <c r="F34" s="384"/>
      <c r="G34" s="384"/>
      <c r="H34" s="384"/>
      <c r="I34" s="384"/>
      <c r="J34" s="384" t="s">
        <v>36</v>
      </c>
      <c r="K34" s="384"/>
      <c r="L34" s="384"/>
      <c r="M34" s="384"/>
      <c r="N34" s="384"/>
      <c r="O34" s="472" t="s">
        <v>205</v>
      </c>
      <c r="P34" s="473"/>
      <c r="Q34" s="473"/>
      <c r="R34" s="473"/>
      <c r="S34" s="473"/>
      <c r="T34" s="474"/>
    </row>
    <row r="35" spans="1:22" ht="18.75" customHeight="1">
      <c r="A35" s="364" t="s">
        <v>65</v>
      </c>
      <c r="B35" s="365"/>
      <c r="C35" s="365" t="s">
        <v>17</v>
      </c>
      <c r="D35" s="366"/>
      <c r="E35" s="475"/>
      <c r="F35" s="475"/>
      <c r="G35" s="475"/>
      <c r="H35" s="475"/>
      <c r="I35" s="475"/>
      <c r="J35" s="475"/>
      <c r="K35" s="475"/>
      <c r="L35" s="475"/>
      <c r="M35" s="475"/>
      <c r="N35" s="475"/>
      <c r="O35" s="334"/>
      <c r="P35" s="334"/>
      <c r="Q35" s="334"/>
      <c r="R35" s="334"/>
      <c r="S35" s="334"/>
      <c r="T35" s="334"/>
    </row>
    <row r="36" spans="1:22" ht="18.75" customHeight="1">
      <c r="A36" s="340" t="s">
        <v>66</v>
      </c>
      <c r="B36" s="341"/>
      <c r="C36" s="341" t="s">
        <v>18</v>
      </c>
      <c r="D36" s="342"/>
      <c r="E36" s="454"/>
      <c r="F36" s="454"/>
      <c r="G36" s="454"/>
      <c r="H36" s="454"/>
      <c r="I36" s="454"/>
      <c r="J36" s="454"/>
      <c r="K36" s="454"/>
      <c r="L36" s="454"/>
      <c r="M36" s="454"/>
      <c r="N36" s="454"/>
      <c r="O36" s="336"/>
      <c r="P36" s="336"/>
      <c r="Q36" s="336"/>
      <c r="R36" s="336"/>
      <c r="S36" s="336"/>
      <c r="T36" s="336"/>
    </row>
    <row r="37" spans="1:22" ht="18.75" customHeight="1">
      <c r="A37" s="340" t="s">
        <v>67</v>
      </c>
      <c r="B37" s="341"/>
      <c r="C37" s="341" t="s">
        <v>16</v>
      </c>
      <c r="D37" s="342"/>
      <c r="E37" s="454"/>
      <c r="F37" s="454"/>
      <c r="G37" s="454"/>
      <c r="H37" s="454"/>
      <c r="I37" s="454"/>
      <c r="J37" s="454"/>
      <c r="K37" s="454"/>
      <c r="L37" s="454"/>
      <c r="M37" s="454"/>
      <c r="N37" s="454"/>
      <c r="O37" s="336"/>
      <c r="P37" s="336"/>
      <c r="Q37" s="336"/>
      <c r="R37" s="336"/>
      <c r="S37" s="336"/>
      <c r="T37" s="336"/>
    </row>
    <row r="38" spans="1:22" ht="18.75" customHeight="1">
      <c r="A38" s="340" t="s">
        <v>68</v>
      </c>
      <c r="B38" s="341"/>
      <c r="C38" s="341" t="s">
        <v>19</v>
      </c>
      <c r="D38" s="342"/>
      <c r="E38" s="454"/>
      <c r="F38" s="454"/>
      <c r="G38" s="454"/>
      <c r="H38" s="454"/>
      <c r="I38" s="454"/>
      <c r="J38" s="454"/>
      <c r="K38" s="454"/>
      <c r="L38" s="454"/>
      <c r="M38" s="454"/>
      <c r="N38" s="454"/>
      <c r="O38" s="336"/>
      <c r="P38" s="336"/>
      <c r="Q38" s="336"/>
      <c r="R38" s="336"/>
      <c r="S38" s="336"/>
      <c r="T38" s="336"/>
    </row>
    <row r="39" spans="1:22" ht="18.75" customHeight="1">
      <c r="A39" s="340" t="s">
        <v>69</v>
      </c>
      <c r="B39" s="341"/>
      <c r="C39" s="341" t="s">
        <v>20</v>
      </c>
      <c r="D39" s="342"/>
      <c r="E39" s="454"/>
      <c r="F39" s="454"/>
      <c r="G39" s="454"/>
      <c r="H39" s="454"/>
      <c r="I39" s="454"/>
      <c r="J39" s="454"/>
      <c r="K39" s="454"/>
      <c r="L39" s="454"/>
      <c r="M39" s="454"/>
      <c r="N39" s="454"/>
      <c r="O39" s="336"/>
      <c r="P39" s="336"/>
      <c r="Q39" s="336"/>
      <c r="R39" s="336"/>
      <c r="S39" s="336"/>
      <c r="T39" s="336"/>
    </row>
    <row r="40" spans="1:22" ht="18.75" customHeight="1">
      <c r="A40" s="311"/>
      <c r="B40" s="312"/>
      <c r="C40" s="312"/>
      <c r="D40" s="313"/>
      <c r="E40" s="454"/>
      <c r="F40" s="454"/>
      <c r="G40" s="454"/>
      <c r="H40" s="454"/>
      <c r="I40" s="454"/>
      <c r="J40" s="454"/>
      <c r="K40" s="454"/>
      <c r="L40" s="454"/>
      <c r="M40" s="454"/>
      <c r="N40" s="454"/>
      <c r="O40" s="336"/>
      <c r="P40" s="336"/>
      <c r="Q40" s="336"/>
      <c r="R40" s="336"/>
      <c r="S40" s="336"/>
      <c r="T40" s="336"/>
    </row>
    <row r="41" spans="1:22" ht="18.75" customHeight="1">
      <c r="A41" s="311"/>
      <c r="B41" s="312"/>
      <c r="C41" s="312"/>
      <c r="D41" s="313"/>
      <c r="E41" s="454"/>
      <c r="F41" s="454"/>
      <c r="G41" s="454"/>
      <c r="H41" s="454"/>
      <c r="I41" s="454"/>
      <c r="J41" s="454"/>
      <c r="K41" s="454"/>
      <c r="L41" s="454"/>
      <c r="M41" s="454"/>
      <c r="N41" s="454"/>
      <c r="O41" s="336"/>
      <c r="P41" s="336"/>
      <c r="Q41" s="336"/>
      <c r="R41" s="336"/>
      <c r="S41" s="336"/>
      <c r="T41" s="336"/>
    </row>
    <row r="42" spans="1:22" ht="18.75" customHeight="1">
      <c r="A42" s="311"/>
      <c r="B42" s="312"/>
      <c r="C42" s="312"/>
      <c r="D42" s="313"/>
      <c r="E42" s="454"/>
      <c r="F42" s="454"/>
      <c r="G42" s="454"/>
      <c r="H42" s="454"/>
      <c r="I42" s="454"/>
      <c r="J42" s="454"/>
      <c r="K42" s="454"/>
      <c r="L42" s="454"/>
      <c r="M42" s="454"/>
      <c r="N42" s="454"/>
      <c r="O42" s="336"/>
      <c r="P42" s="336"/>
      <c r="Q42" s="336"/>
      <c r="R42" s="336"/>
      <c r="S42" s="336"/>
      <c r="T42" s="336"/>
    </row>
    <row r="43" spans="1:22" ht="18.75" customHeight="1">
      <c r="A43" s="311"/>
      <c r="B43" s="312"/>
      <c r="C43" s="312"/>
      <c r="D43" s="313"/>
      <c r="E43" s="454"/>
      <c r="F43" s="454"/>
      <c r="G43" s="454"/>
      <c r="H43" s="454"/>
      <c r="I43" s="454"/>
      <c r="J43" s="454"/>
      <c r="K43" s="454"/>
      <c r="L43" s="454"/>
      <c r="M43" s="454"/>
      <c r="N43" s="454"/>
      <c r="O43" s="336"/>
      <c r="P43" s="336"/>
      <c r="Q43" s="336"/>
      <c r="R43" s="336"/>
      <c r="S43" s="336"/>
      <c r="T43" s="336"/>
    </row>
    <row r="44" spans="1:22" ht="18.75" customHeight="1" thickBot="1">
      <c r="A44" s="455"/>
      <c r="B44" s="456"/>
      <c r="C44" s="456"/>
      <c r="D44" s="457"/>
      <c r="E44" s="459"/>
      <c r="F44" s="459"/>
      <c r="G44" s="459"/>
      <c r="H44" s="459"/>
      <c r="I44" s="459"/>
      <c r="J44" s="459"/>
      <c r="K44" s="459"/>
      <c r="L44" s="459"/>
      <c r="M44" s="459"/>
      <c r="N44" s="459"/>
      <c r="O44" s="460"/>
      <c r="P44" s="460"/>
      <c r="Q44" s="460"/>
      <c r="R44" s="460"/>
      <c r="S44" s="460"/>
      <c r="T44" s="460"/>
      <c r="U44" s="556"/>
      <c r="V44" s="316"/>
    </row>
    <row r="45" spans="1:22" ht="18.75" customHeight="1" thickBot="1">
      <c r="A45" s="388" t="s">
        <v>252</v>
      </c>
      <c r="B45" s="388"/>
      <c r="C45" s="388"/>
      <c r="D45" s="388"/>
      <c r="E45" s="335" t="str">
        <f>IF(SUM(E35:E44)=0,"",SUM(E35:E44))</f>
        <v/>
      </c>
      <c r="F45" s="335"/>
      <c r="G45" s="335"/>
      <c r="H45" s="335"/>
      <c r="I45" s="335"/>
      <c r="J45" s="335" t="str">
        <f>IF(AND(SUM(J35:J44)=0,COUNTA(J35:J44)=0,""),"",SUM(J35:J44))</f>
        <v/>
      </c>
      <c r="K45" s="335"/>
      <c r="L45" s="335"/>
      <c r="M45" s="335"/>
      <c r="N45" s="335"/>
      <c r="O45" s="339"/>
      <c r="P45" s="339"/>
      <c r="Q45" s="339"/>
      <c r="R45" s="339"/>
      <c r="S45" s="339"/>
      <c r="T45" s="339"/>
      <c r="U45" s="557" t="str">
        <f>IFERROR(J45-#REF!,"")</f>
        <v/>
      </c>
      <c r="V45" s="453"/>
    </row>
    <row r="46" spans="1:22" ht="18.75" customHeight="1" thickBot="1">
      <c r="A46" s="477" t="s">
        <v>271</v>
      </c>
      <c r="B46" s="477"/>
      <c r="C46" s="477"/>
      <c r="D46" s="477"/>
      <c r="E46" s="468"/>
      <c r="F46" s="468"/>
      <c r="G46" s="468"/>
      <c r="H46" s="468"/>
      <c r="I46" s="468"/>
      <c r="J46" s="468"/>
      <c r="K46" s="468"/>
      <c r="L46" s="468"/>
      <c r="M46" s="468"/>
      <c r="N46" s="468"/>
      <c r="O46" s="355"/>
      <c r="P46" s="355"/>
      <c r="Q46" s="355"/>
      <c r="R46" s="355"/>
      <c r="S46" s="355"/>
      <c r="T46" s="355"/>
      <c r="U46" s="27"/>
      <c r="V46" s="24"/>
    </row>
    <row r="47" spans="1:22" ht="18.75" customHeight="1" thickBot="1">
      <c r="A47" s="388" t="s">
        <v>273</v>
      </c>
      <c r="B47" s="388"/>
      <c r="C47" s="388"/>
      <c r="D47" s="388"/>
      <c r="E47" s="335" t="str">
        <f>IF(SUM(E45:E46)=0,"",SUM(E45:E46))</f>
        <v/>
      </c>
      <c r="F47" s="335"/>
      <c r="G47" s="335"/>
      <c r="H47" s="335"/>
      <c r="I47" s="335"/>
      <c r="J47" s="335" t="str">
        <f>IF(SUM(J45:J46)=0,"",SUM(J45:J46))</f>
        <v/>
      </c>
      <c r="K47" s="335"/>
      <c r="L47" s="335"/>
      <c r="M47" s="335"/>
      <c r="N47" s="335"/>
      <c r="O47" s="339"/>
      <c r="P47" s="339"/>
      <c r="Q47" s="339"/>
      <c r="R47" s="339"/>
      <c r="S47" s="339"/>
      <c r="T47" s="339"/>
    </row>
    <row r="48" spans="1:22" ht="18.75" customHeight="1" thickBot="1">
      <c r="A48" s="388" t="s">
        <v>272</v>
      </c>
      <c r="B48" s="388"/>
      <c r="C48" s="388"/>
      <c r="D48" s="388"/>
      <c r="E48" s="353"/>
      <c r="F48" s="353"/>
      <c r="G48" s="353"/>
      <c r="H48" s="353"/>
      <c r="I48" s="353"/>
      <c r="J48" s="561" t="str">
        <f>IFERROR(IF(OR(AND(J45=0,J27=0),J27-J45&lt;=0),"",J27-J45),J27)</f>
        <v/>
      </c>
      <c r="K48" s="561"/>
      <c r="L48" s="561"/>
      <c r="M48" s="561"/>
      <c r="N48" s="561"/>
      <c r="O48" s="339"/>
      <c r="P48" s="339"/>
      <c r="Q48" s="339"/>
      <c r="R48" s="339"/>
      <c r="S48" s="339"/>
      <c r="T48" s="339"/>
    </row>
    <row r="49" s="12" customFormat="1" ht="18.75" customHeight="1"/>
    <row r="50" s="12" customFormat="1" ht="18.75" customHeight="1"/>
  </sheetData>
  <sheetProtection sheet="1" objects="1" scenarios="1"/>
  <mergeCells count="89">
    <mergeCell ref="A48:D48"/>
    <mergeCell ref="E48:I48"/>
    <mergeCell ref="J48:N48"/>
    <mergeCell ref="O48:T48"/>
    <mergeCell ref="A46:D46"/>
    <mergeCell ref="E46:I46"/>
    <mergeCell ref="J46:N46"/>
    <mergeCell ref="O46:T46"/>
    <mergeCell ref="A47:D47"/>
    <mergeCell ref="E47:I47"/>
    <mergeCell ref="J47:N47"/>
    <mergeCell ref="O47:T47"/>
    <mergeCell ref="E6:N6"/>
    <mergeCell ref="E8:O8"/>
    <mergeCell ref="E10:N10"/>
    <mergeCell ref="E44:I44"/>
    <mergeCell ref="A43:D43"/>
    <mergeCell ref="E43:I43"/>
    <mergeCell ref="J39:N39"/>
    <mergeCell ref="J44:N44"/>
    <mergeCell ref="O36:T36"/>
    <mergeCell ref="O35:T35"/>
    <mergeCell ref="A37:D37"/>
    <mergeCell ref="E37:I37"/>
    <mergeCell ref="A31:D31"/>
    <mergeCell ref="A35:D35"/>
    <mergeCell ref="O44:T44"/>
    <mergeCell ref="E35:I35"/>
    <mergeCell ref="A38:D38"/>
    <mergeCell ref="E38:I38"/>
    <mergeCell ref="J45:N45"/>
    <mergeCell ref="A41:D41"/>
    <mergeCell ref="A42:D42"/>
    <mergeCell ref="E41:I41"/>
    <mergeCell ref="E42:I42"/>
    <mergeCell ref="J42:N42"/>
    <mergeCell ref="A45:D45"/>
    <mergeCell ref="A44:D44"/>
    <mergeCell ref="J43:N43"/>
    <mergeCell ref="A39:D39"/>
    <mergeCell ref="E39:I39"/>
    <mergeCell ref="A40:D40"/>
    <mergeCell ref="E40:I40"/>
    <mergeCell ref="O40:T40"/>
    <mergeCell ref="J41:N41"/>
    <mergeCell ref="O41:T41"/>
    <mergeCell ref="E45:I45"/>
    <mergeCell ref="J40:N40"/>
    <mergeCell ref="O42:T42"/>
    <mergeCell ref="J35:N35"/>
    <mergeCell ref="J37:N37"/>
    <mergeCell ref="O37:T37"/>
    <mergeCell ref="J38:N38"/>
    <mergeCell ref="O39:T39"/>
    <mergeCell ref="A36:D36"/>
    <mergeCell ref="E36:I36"/>
    <mergeCell ref="E31:I31"/>
    <mergeCell ref="A29:D29"/>
    <mergeCell ref="E29:I29"/>
    <mergeCell ref="A34:D34"/>
    <mergeCell ref="E34:I34"/>
    <mergeCell ref="A30:D30"/>
    <mergeCell ref="E30:I30"/>
    <mergeCell ref="A25:D25"/>
    <mergeCell ref="E25:I25"/>
    <mergeCell ref="J25:N25"/>
    <mergeCell ref="O25:T25"/>
    <mergeCell ref="O27:P27"/>
    <mergeCell ref="Q27:S27"/>
    <mergeCell ref="O26:S26"/>
    <mergeCell ref="A26:D28"/>
    <mergeCell ref="E27:I28"/>
    <mergeCell ref="J27:N28"/>
    <mergeCell ref="J34:N34"/>
    <mergeCell ref="O43:T43"/>
    <mergeCell ref="U45:V45"/>
    <mergeCell ref="U44:V44"/>
    <mergeCell ref="O28:P28"/>
    <mergeCell ref="Q28:S28"/>
    <mergeCell ref="O34:T34"/>
    <mergeCell ref="O29:T29"/>
    <mergeCell ref="J31:N31"/>
    <mergeCell ref="J29:N29"/>
    <mergeCell ref="J30:N30"/>
    <mergeCell ref="O30:T30"/>
    <mergeCell ref="O31:T31"/>
    <mergeCell ref="O45:T45"/>
    <mergeCell ref="O38:T38"/>
    <mergeCell ref="J36:N36"/>
  </mergeCells>
  <phoneticPr fontId="2"/>
  <dataValidations count="2">
    <dataValidation imeMode="off" allowBlank="1" showInputMessage="1" showErrorMessage="1" sqref="E6:N6 E10:N10 Q27:S28 E46:N46 E35:N44 E27 F26:I26 K26:N26 E29:I30 J27 J29:N30" xr:uid="{A4C9956D-8F47-45D6-A1AA-EC15EF2F71A3}"/>
    <dataValidation imeMode="on" allowBlank="1" showInputMessage="1" showErrorMessage="1" sqref="E8:O8 O29:T30 O46:T46 O35:T44" xr:uid="{18B22781-705D-4475-B95D-DBF0ABBD2F2B}"/>
  </dataValidations>
  <printOptions horizontalCentered="1"/>
  <pageMargins left="0.70866141732283472" right="0.31496062992125984" top="0.74803149606299213" bottom="0.15748031496062992" header="0.31496062992125984" footer="0.31496062992125984"/>
  <pageSetup paperSize="9" scale="95" orientation="portrait" blackAndWhite="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6"/>
  <sheetViews>
    <sheetView view="pageBreakPreview" zoomScaleNormal="100" zoomScaleSheetLayoutView="100" workbookViewId="0">
      <selection activeCell="Q8" sqref="Q8:R8"/>
    </sheetView>
  </sheetViews>
  <sheetFormatPr defaultRowHeight="13.5"/>
  <cols>
    <col min="1" max="22" width="4.625" style="12" customWidth="1"/>
    <col min="23" max="23" width="4.625" style="12" hidden="1" customWidth="1"/>
    <col min="24" max="32" width="4.625" style="12" customWidth="1"/>
    <col min="33" max="84" width="2.625" style="12" customWidth="1"/>
    <col min="85" max="16384" width="9" style="12"/>
  </cols>
  <sheetData>
    <row r="1" spans="1:23">
      <c r="A1" s="12" t="s">
        <v>35</v>
      </c>
    </row>
    <row r="2" spans="1:23">
      <c r="W2" s="12" t="str">
        <f>様式第４号!C3&amp;"　地域支えあいのまちづくり推進事業　実施報告書・収支決算書　①－１"</f>
        <v>令和 ６ 年度　地域支えあいのまちづくり推進事業　実施報告書・収支決算書　①－１</v>
      </c>
    </row>
    <row r="3" spans="1:23" ht="18.75" customHeight="1">
      <c r="W3" s="12" t="str">
        <f>様式第４号!M10</f>
        <v>　　　　　 地区社会福祉協議会</v>
      </c>
    </row>
    <row r="4" spans="1:23" ht="18.75" customHeight="1"/>
    <row r="5" spans="1:23">
      <c r="A5" s="12" t="s">
        <v>229</v>
      </c>
    </row>
    <row r="6" spans="1:23" ht="3.75" customHeight="1"/>
    <row r="7" spans="1:23" ht="30" customHeight="1" thickBot="1">
      <c r="A7" s="241" t="s">
        <v>0</v>
      </c>
      <c r="B7" s="242"/>
      <c r="C7" s="243"/>
      <c r="D7" s="79" t="s">
        <v>41</v>
      </c>
      <c r="E7" s="79"/>
      <c r="F7" s="79"/>
      <c r="G7" s="79"/>
      <c r="H7" s="79"/>
      <c r="I7" s="79"/>
      <c r="J7" s="79"/>
      <c r="K7" s="79"/>
      <c r="L7" s="79"/>
      <c r="M7" s="79"/>
      <c r="N7" s="79"/>
      <c r="O7" s="79"/>
      <c r="P7" s="79"/>
      <c r="Q7" s="247">
        <f>SUM(Q8:R10)</f>
        <v>0</v>
      </c>
      <c r="R7" s="247"/>
      <c r="S7" s="80" t="s">
        <v>1</v>
      </c>
    </row>
    <row r="8" spans="1:23" ht="30" customHeight="1" thickTop="1">
      <c r="A8" s="244"/>
      <c r="B8" s="245"/>
      <c r="C8" s="246"/>
      <c r="D8" s="12" t="s">
        <v>5</v>
      </c>
      <c r="F8" s="12" t="s">
        <v>2</v>
      </c>
      <c r="P8" s="82"/>
      <c r="Q8" s="248"/>
      <c r="R8" s="248"/>
      <c r="S8" s="83" t="s">
        <v>1</v>
      </c>
    </row>
    <row r="9" spans="1:23" ht="30" customHeight="1">
      <c r="A9" s="244"/>
      <c r="B9" s="245"/>
      <c r="C9" s="246"/>
      <c r="F9" s="249" t="s">
        <v>3</v>
      </c>
      <c r="G9" s="249"/>
      <c r="H9" s="249"/>
      <c r="I9" s="249"/>
      <c r="J9" s="249"/>
      <c r="Q9" s="250"/>
      <c r="R9" s="250"/>
      <c r="S9" s="84" t="s">
        <v>1</v>
      </c>
    </row>
    <row r="10" spans="1:23" ht="30" customHeight="1">
      <c r="A10" s="244"/>
      <c r="B10" s="245"/>
      <c r="C10" s="246"/>
      <c r="F10" s="251" t="s">
        <v>4</v>
      </c>
      <c r="G10" s="251"/>
      <c r="H10" s="251"/>
      <c r="I10" s="251"/>
      <c r="J10" s="251"/>
      <c r="K10" s="251"/>
      <c r="L10" s="251"/>
      <c r="Q10" s="250"/>
      <c r="R10" s="250"/>
      <c r="S10" s="84" t="s">
        <v>1</v>
      </c>
    </row>
    <row r="11" spans="1:23" ht="30" customHeight="1">
      <c r="A11" s="244"/>
      <c r="B11" s="245"/>
      <c r="C11" s="246"/>
      <c r="D11" s="12" t="s">
        <v>53</v>
      </c>
      <c r="Q11" s="229"/>
      <c r="R11" s="229"/>
      <c r="S11" s="84" t="s">
        <v>1</v>
      </c>
    </row>
    <row r="12" spans="1:23" ht="30" customHeight="1">
      <c r="A12" s="226" t="s">
        <v>6</v>
      </c>
      <c r="B12" s="227"/>
      <c r="C12" s="228"/>
      <c r="D12" s="85" t="s">
        <v>42</v>
      </c>
      <c r="E12" s="85"/>
      <c r="F12" s="85"/>
      <c r="G12" s="85"/>
      <c r="H12" s="85"/>
      <c r="I12" s="85"/>
      <c r="J12" s="85"/>
      <c r="K12" s="85"/>
      <c r="L12" s="85"/>
      <c r="M12" s="85"/>
      <c r="N12" s="85"/>
      <c r="O12" s="85"/>
      <c r="P12" s="85"/>
      <c r="Q12" s="229"/>
      <c r="R12" s="229"/>
      <c r="S12" s="86" t="s">
        <v>1</v>
      </c>
    </row>
    <row r="13" spans="1:23" ht="30" customHeight="1">
      <c r="A13" s="226" t="s">
        <v>7</v>
      </c>
      <c r="B13" s="227"/>
      <c r="C13" s="228"/>
      <c r="D13" s="85" t="s">
        <v>8</v>
      </c>
      <c r="E13" s="85"/>
      <c r="F13" s="85"/>
      <c r="G13" s="85"/>
      <c r="H13" s="85"/>
      <c r="I13" s="85"/>
      <c r="J13" s="85"/>
      <c r="K13" s="85"/>
      <c r="L13" s="85"/>
      <c r="M13" s="85"/>
      <c r="N13" s="85"/>
      <c r="O13" s="85"/>
      <c r="P13" s="85"/>
      <c r="Q13" s="229"/>
      <c r="R13" s="229"/>
      <c r="S13" s="86" t="s">
        <v>1</v>
      </c>
    </row>
    <row r="14" spans="1:23" ht="30" customHeight="1">
      <c r="A14" s="230" t="s">
        <v>9</v>
      </c>
      <c r="B14" s="231"/>
      <c r="C14" s="232"/>
      <c r="D14" s="87" t="s">
        <v>43</v>
      </c>
      <c r="E14" s="79"/>
      <c r="F14" s="79"/>
      <c r="G14" s="79"/>
      <c r="H14" s="79"/>
      <c r="I14" s="79"/>
      <c r="J14" s="79"/>
      <c r="K14" s="79"/>
      <c r="L14" s="79"/>
      <c r="M14" s="79"/>
      <c r="N14" s="79"/>
      <c r="O14" s="79"/>
      <c r="P14" s="79"/>
      <c r="Q14" s="225"/>
      <c r="R14" s="225"/>
      <c r="S14" s="86" t="s">
        <v>1</v>
      </c>
    </row>
    <row r="15" spans="1:23" hidden="1">
      <c r="A15" s="233"/>
      <c r="B15" s="234"/>
      <c r="C15" s="235"/>
      <c r="D15" s="47" t="s">
        <v>70</v>
      </c>
      <c r="Q15" s="88"/>
      <c r="R15" s="88"/>
      <c r="S15" s="80"/>
    </row>
    <row r="16" spans="1:23" ht="30" hidden="1" customHeight="1">
      <c r="A16" s="233"/>
      <c r="B16" s="234"/>
      <c r="C16" s="235"/>
      <c r="D16" s="47"/>
      <c r="E16" s="239"/>
      <c r="F16" s="239"/>
      <c r="G16" s="239"/>
      <c r="H16" s="239"/>
      <c r="I16" s="239"/>
      <c r="J16" s="239"/>
      <c r="K16" s="239"/>
      <c r="L16" s="239"/>
      <c r="M16" s="239"/>
      <c r="N16" s="239"/>
      <c r="O16" s="239"/>
      <c r="P16" s="239"/>
      <c r="Q16" s="239"/>
      <c r="R16" s="239"/>
      <c r="S16" s="16"/>
    </row>
    <row r="17" spans="1:19" ht="30" hidden="1" customHeight="1">
      <c r="A17" s="233"/>
      <c r="B17" s="234"/>
      <c r="C17" s="235"/>
      <c r="D17" s="89"/>
      <c r="E17" s="240"/>
      <c r="F17" s="240"/>
      <c r="G17" s="240"/>
      <c r="H17" s="240"/>
      <c r="I17" s="240"/>
      <c r="J17" s="240"/>
      <c r="K17" s="240"/>
      <c r="L17" s="240"/>
      <c r="M17" s="240"/>
      <c r="N17" s="240"/>
      <c r="O17" s="240"/>
      <c r="P17" s="240"/>
      <c r="Q17" s="240"/>
      <c r="R17" s="240"/>
      <c r="S17" s="84"/>
    </row>
    <row r="18" spans="1:19" ht="30" customHeight="1">
      <c r="A18" s="233"/>
      <c r="B18" s="234"/>
      <c r="C18" s="235"/>
      <c r="D18" s="47" t="s">
        <v>231</v>
      </c>
      <c r="Q18" s="229"/>
      <c r="R18" s="229"/>
      <c r="S18" s="84" t="s">
        <v>44</v>
      </c>
    </row>
    <row r="19" spans="1:19" ht="14.25" customHeight="1">
      <c r="A19" s="233"/>
      <c r="B19" s="234"/>
      <c r="C19" s="235"/>
      <c r="D19" s="47" t="s">
        <v>45</v>
      </c>
      <c r="Q19" s="79"/>
      <c r="R19" s="79"/>
      <c r="S19" s="80"/>
    </row>
    <row r="20" spans="1:19" ht="14.25" customHeight="1">
      <c r="A20" s="233"/>
      <c r="B20" s="234"/>
      <c r="C20" s="235"/>
      <c r="D20" s="97" t="s">
        <v>197</v>
      </c>
      <c r="E20" s="98"/>
      <c r="F20" s="98"/>
      <c r="G20" s="98"/>
      <c r="H20" s="98"/>
      <c r="I20" s="98"/>
      <c r="J20" s="98"/>
      <c r="K20" s="98"/>
      <c r="L20" s="98"/>
      <c r="M20" s="98"/>
      <c r="N20" s="98"/>
      <c r="S20" s="16"/>
    </row>
    <row r="21" spans="1:19" ht="14.25" customHeight="1">
      <c r="A21" s="233"/>
      <c r="B21" s="234"/>
      <c r="C21" s="235"/>
      <c r="D21" s="97" t="s">
        <v>198</v>
      </c>
      <c r="E21" s="98"/>
      <c r="F21" s="98"/>
      <c r="G21" s="98"/>
      <c r="H21" s="98"/>
      <c r="I21" s="98"/>
      <c r="J21" s="98"/>
      <c r="K21" s="98"/>
      <c r="L21" s="98"/>
      <c r="M21" s="98"/>
      <c r="N21" s="98"/>
      <c r="S21" s="16"/>
    </row>
    <row r="22" spans="1:19" ht="14.25" customHeight="1">
      <c r="A22" s="233"/>
      <c r="B22" s="234"/>
      <c r="C22" s="235"/>
      <c r="D22" s="99" t="s">
        <v>199</v>
      </c>
      <c r="E22" s="44"/>
      <c r="F22" s="44"/>
      <c r="G22" s="44"/>
      <c r="H22" s="44"/>
      <c r="I22" s="44"/>
      <c r="J22" s="44"/>
      <c r="K22" s="44"/>
      <c r="L22" s="44"/>
      <c r="M22" s="44"/>
      <c r="N22" s="44"/>
      <c r="O22" s="44"/>
      <c r="P22" s="44"/>
      <c r="Q22" s="44"/>
      <c r="R22" s="44"/>
      <c r="S22" s="100"/>
    </row>
    <row r="23" spans="1:19" ht="14.25" customHeight="1">
      <c r="A23" s="233"/>
      <c r="B23" s="234"/>
      <c r="C23" s="235"/>
      <c r="D23" s="99" t="s">
        <v>200</v>
      </c>
      <c r="E23" s="44"/>
      <c r="F23" s="44"/>
      <c r="G23" s="44"/>
      <c r="H23" s="44"/>
      <c r="I23" s="44"/>
      <c r="J23" s="44"/>
      <c r="K23" s="44"/>
      <c r="L23" s="44"/>
      <c r="M23" s="44"/>
      <c r="N23" s="44"/>
      <c r="O23" s="44"/>
      <c r="P23" s="44"/>
      <c r="Q23" s="44"/>
      <c r="R23" s="44"/>
      <c r="S23" s="100"/>
    </row>
    <row r="24" spans="1:19" ht="2.25" customHeight="1">
      <c r="A24" s="236"/>
      <c r="B24" s="237"/>
      <c r="C24" s="238"/>
      <c r="D24" s="89"/>
      <c r="E24" s="90"/>
      <c r="F24" s="90"/>
      <c r="G24" s="90"/>
      <c r="H24" s="90"/>
      <c r="I24" s="90"/>
      <c r="J24" s="90"/>
      <c r="K24" s="90"/>
      <c r="L24" s="90"/>
      <c r="M24" s="90"/>
      <c r="N24" s="90"/>
      <c r="O24" s="90"/>
      <c r="P24" s="90"/>
      <c r="Q24" s="90"/>
      <c r="R24" s="90"/>
      <c r="S24" s="84"/>
    </row>
    <row r="25" spans="1:19" ht="30" customHeight="1">
      <c r="A25" s="222" t="s">
        <v>10</v>
      </c>
      <c r="B25" s="223"/>
      <c r="C25" s="224"/>
      <c r="D25" s="91" t="s">
        <v>40</v>
      </c>
      <c r="E25" s="85"/>
      <c r="F25" s="85"/>
      <c r="G25" s="85"/>
      <c r="H25" s="85"/>
      <c r="I25" s="85"/>
      <c r="J25" s="85"/>
      <c r="K25" s="85"/>
      <c r="L25" s="85"/>
      <c r="M25" s="85"/>
      <c r="N25" s="85"/>
      <c r="O25" s="85"/>
      <c r="P25" s="85"/>
      <c r="Q25" s="225"/>
      <c r="R25" s="225"/>
      <c r="S25" s="86" t="s">
        <v>11</v>
      </c>
    </row>
    <row r="26" spans="1:19" ht="7.5" customHeight="1"/>
    <row r="27" spans="1:19">
      <c r="A27" s="12" t="s">
        <v>230</v>
      </c>
    </row>
    <row r="28" spans="1:19" ht="3.75" customHeight="1"/>
    <row r="29" spans="1:19" ht="27" customHeight="1">
      <c r="A29" s="241" t="s">
        <v>185</v>
      </c>
      <c r="B29" s="242"/>
      <c r="C29" s="243"/>
      <c r="D29" s="87" t="s">
        <v>186</v>
      </c>
      <c r="E29" s="79"/>
      <c r="F29" s="79"/>
      <c r="G29" s="79"/>
      <c r="H29" s="79"/>
      <c r="I29" s="79"/>
      <c r="J29" s="79"/>
      <c r="K29" s="79"/>
      <c r="L29" s="92"/>
      <c r="M29" s="92" t="s">
        <v>194</v>
      </c>
      <c r="N29" s="92"/>
      <c r="O29" s="92"/>
      <c r="P29" s="92"/>
      <c r="Q29" s="79"/>
      <c r="R29" s="79"/>
      <c r="S29" s="80"/>
    </row>
    <row r="30" spans="1:19" ht="27" customHeight="1">
      <c r="A30" s="252"/>
      <c r="B30" s="253"/>
      <c r="C30" s="254"/>
      <c r="D30" s="12" t="s">
        <v>187</v>
      </c>
      <c r="Q30" s="14"/>
      <c r="R30" s="14"/>
      <c r="S30" s="16"/>
    </row>
    <row r="31" spans="1:19" ht="27" customHeight="1" thickBot="1">
      <c r="A31" s="241" t="s">
        <v>184</v>
      </c>
      <c r="B31" s="242"/>
      <c r="C31" s="243"/>
      <c r="D31" s="79" t="s">
        <v>189</v>
      </c>
      <c r="E31" s="79"/>
      <c r="F31" s="79"/>
      <c r="G31" s="79"/>
      <c r="H31" s="79"/>
      <c r="I31" s="79"/>
      <c r="J31" s="79"/>
      <c r="K31" s="79"/>
      <c r="L31" s="79"/>
      <c r="M31" s="79"/>
      <c r="N31" s="79"/>
      <c r="O31" s="79"/>
      <c r="P31" s="79"/>
      <c r="Q31" s="247">
        <f>SUM(Q32:R34)</f>
        <v>0</v>
      </c>
      <c r="R31" s="247"/>
      <c r="S31" s="80" t="s">
        <v>176</v>
      </c>
    </row>
    <row r="32" spans="1:19" ht="27" customHeight="1" thickTop="1">
      <c r="A32" s="244"/>
      <c r="B32" s="245"/>
      <c r="C32" s="246"/>
      <c r="D32" s="12" t="s">
        <v>5</v>
      </c>
      <c r="F32" s="255" t="s">
        <v>180</v>
      </c>
      <c r="G32" s="255"/>
      <c r="H32" s="255"/>
      <c r="I32" s="255"/>
      <c r="J32" s="255"/>
      <c r="P32" s="82"/>
      <c r="Q32" s="248"/>
      <c r="R32" s="248"/>
      <c r="S32" s="83" t="s">
        <v>176</v>
      </c>
    </row>
    <row r="33" spans="1:19" ht="27" customHeight="1">
      <c r="A33" s="244"/>
      <c r="B33" s="245"/>
      <c r="C33" s="246"/>
      <c r="F33" s="249" t="s">
        <v>181</v>
      </c>
      <c r="G33" s="249"/>
      <c r="H33" s="249"/>
      <c r="I33" s="249"/>
      <c r="J33" s="249"/>
      <c r="Q33" s="250"/>
      <c r="R33" s="250"/>
      <c r="S33" s="84" t="s">
        <v>176</v>
      </c>
    </row>
    <row r="34" spans="1:19" ht="27" customHeight="1">
      <c r="A34" s="244"/>
      <c r="B34" s="245"/>
      <c r="C34" s="246"/>
      <c r="F34" s="251" t="s">
        <v>4</v>
      </c>
      <c r="G34" s="251"/>
      <c r="H34" s="251"/>
      <c r="I34" s="251"/>
      <c r="J34" s="251"/>
      <c r="K34" s="251"/>
      <c r="L34" s="251"/>
      <c r="Q34" s="256"/>
      <c r="R34" s="256"/>
      <c r="S34" s="86" t="s">
        <v>176</v>
      </c>
    </row>
    <row r="35" spans="1:19" ht="27" customHeight="1" thickBot="1">
      <c r="A35" s="244"/>
      <c r="B35" s="245"/>
      <c r="C35" s="246"/>
      <c r="D35" s="47" t="s">
        <v>190</v>
      </c>
      <c r="Q35" s="257">
        <f>SUM(Q36:R38)</f>
        <v>0</v>
      </c>
      <c r="R35" s="257"/>
      <c r="S35" s="16" t="s">
        <v>176</v>
      </c>
    </row>
    <row r="36" spans="1:19" ht="27" customHeight="1" thickTop="1">
      <c r="A36" s="244"/>
      <c r="B36" s="245"/>
      <c r="C36" s="246"/>
      <c r="D36" s="12" t="s">
        <v>5</v>
      </c>
      <c r="F36" s="255" t="s">
        <v>180</v>
      </c>
      <c r="G36" s="255"/>
      <c r="H36" s="255"/>
      <c r="I36" s="255"/>
      <c r="J36" s="255"/>
      <c r="P36" s="82"/>
      <c r="Q36" s="248"/>
      <c r="R36" s="248"/>
      <c r="S36" s="83" t="s">
        <v>176</v>
      </c>
    </row>
    <row r="37" spans="1:19" ht="27" customHeight="1">
      <c r="A37" s="244"/>
      <c r="B37" s="245"/>
      <c r="C37" s="246"/>
      <c r="F37" s="249" t="s">
        <v>181</v>
      </c>
      <c r="G37" s="249"/>
      <c r="H37" s="249"/>
      <c r="I37" s="249"/>
      <c r="J37" s="249"/>
      <c r="Q37" s="250"/>
      <c r="R37" s="250"/>
      <c r="S37" s="84" t="s">
        <v>176</v>
      </c>
    </row>
    <row r="38" spans="1:19" ht="27" customHeight="1">
      <c r="A38" s="244"/>
      <c r="B38" s="245"/>
      <c r="C38" s="246"/>
      <c r="F38" s="251" t="s">
        <v>4</v>
      </c>
      <c r="G38" s="251"/>
      <c r="H38" s="251"/>
      <c r="I38" s="251"/>
      <c r="J38" s="251"/>
      <c r="K38" s="251"/>
      <c r="L38" s="251"/>
      <c r="Q38" s="250"/>
      <c r="R38" s="250"/>
      <c r="S38" s="84" t="s">
        <v>176</v>
      </c>
    </row>
    <row r="39" spans="1:19" ht="27" customHeight="1" thickBot="1">
      <c r="A39" s="244"/>
      <c r="B39" s="245"/>
      <c r="C39" s="246"/>
      <c r="E39" s="12" t="s">
        <v>191</v>
      </c>
      <c r="Q39" s="258"/>
      <c r="R39" s="258"/>
      <c r="S39" s="94" t="s">
        <v>176</v>
      </c>
    </row>
    <row r="40" spans="1:19" ht="27" customHeight="1" thickTop="1" thickBot="1">
      <c r="A40" s="244"/>
      <c r="B40" s="245"/>
      <c r="C40" s="246"/>
      <c r="D40" s="12" t="s">
        <v>192</v>
      </c>
      <c r="Q40" s="259"/>
      <c r="R40" s="259"/>
      <c r="S40" s="16" t="s">
        <v>176</v>
      </c>
    </row>
    <row r="41" spans="1:19" ht="27" customHeight="1" thickTop="1" thickBot="1">
      <c r="A41" s="244"/>
      <c r="B41" s="245"/>
      <c r="C41" s="246"/>
      <c r="D41" s="12" t="s">
        <v>193</v>
      </c>
      <c r="P41" s="95"/>
      <c r="Q41" s="260"/>
      <c r="R41" s="260"/>
      <c r="S41" s="96" t="s">
        <v>176</v>
      </c>
    </row>
    <row r="42" spans="1:19" ht="3.75" customHeight="1" thickTop="1">
      <c r="A42" s="244"/>
      <c r="B42" s="245"/>
      <c r="C42" s="246"/>
      <c r="S42" s="16"/>
    </row>
    <row r="43" spans="1:19" ht="30" customHeight="1">
      <c r="A43" s="230" t="s">
        <v>188</v>
      </c>
      <c r="B43" s="242"/>
      <c r="C43" s="243"/>
      <c r="D43" s="261"/>
      <c r="E43" s="262"/>
      <c r="F43" s="262"/>
      <c r="G43" s="262"/>
      <c r="H43" s="262"/>
      <c r="I43" s="262"/>
      <c r="J43" s="262"/>
      <c r="K43" s="262"/>
      <c r="L43" s="262"/>
      <c r="M43" s="262"/>
      <c r="N43" s="262"/>
      <c r="O43" s="262"/>
      <c r="P43" s="262"/>
      <c r="Q43" s="262"/>
      <c r="R43" s="262"/>
      <c r="S43" s="263"/>
    </row>
    <row r="44" spans="1:19" ht="30" customHeight="1">
      <c r="A44" s="252"/>
      <c r="B44" s="253"/>
      <c r="C44" s="254"/>
      <c r="D44" s="264"/>
      <c r="E44" s="250"/>
      <c r="F44" s="250"/>
      <c r="G44" s="250"/>
      <c r="H44" s="250"/>
      <c r="I44" s="250"/>
      <c r="J44" s="250"/>
      <c r="K44" s="250"/>
      <c r="L44" s="250"/>
      <c r="M44" s="250"/>
      <c r="N44" s="250"/>
      <c r="O44" s="250"/>
      <c r="P44" s="250"/>
      <c r="Q44" s="250"/>
      <c r="R44" s="250"/>
      <c r="S44" s="265"/>
    </row>
    <row r="45" spans="1:19" ht="18.75" customHeight="1">
      <c r="A45" s="81"/>
      <c r="B45" s="81"/>
      <c r="C45" s="81"/>
    </row>
    <row r="46" spans="1:19" ht="18.75" customHeight="1">
      <c r="J46" s="22" t="s">
        <v>235</v>
      </c>
    </row>
  </sheetData>
  <sheetProtection sheet="1" objects="1" scenarios="1" formatCells="0" formatColumns="0" formatRows="0"/>
  <mergeCells count="39">
    <mergeCell ref="Q39:R39"/>
    <mergeCell ref="Q40:R40"/>
    <mergeCell ref="Q41:R41"/>
    <mergeCell ref="A43:C44"/>
    <mergeCell ref="D43:S44"/>
    <mergeCell ref="A29:C30"/>
    <mergeCell ref="A31:C42"/>
    <mergeCell ref="Q31:R31"/>
    <mergeCell ref="F32:J32"/>
    <mergeCell ref="Q32:R32"/>
    <mergeCell ref="F33:J33"/>
    <mergeCell ref="Q33:R33"/>
    <mergeCell ref="F34:L34"/>
    <mergeCell ref="Q34:R34"/>
    <mergeCell ref="Q35:R35"/>
    <mergeCell ref="F36:J36"/>
    <mergeCell ref="Q36:R36"/>
    <mergeCell ref="F37:J37"/>
    <mergeCell ref="Q37:R37"/>
    <mergeCell ref="F38:L38"/>
    <mergeCell ref="Q38:R38"/>
    <mergeCell ref="A7:C11"/>
    <mergeCell ref="Q7:R7"/>
    <mergeCell ref="Q8:R8"/>
    <mergeCell ref="F9:J9"/>
    <mergeCell ref="Q9:R9"/>
    <mergeCell ref="F10:L10"/>
    <mergeCell ref="Q10:R10"/>
    <mergeCell ref="Q11:R11"/>
    <mergeCell ref="A25:C25"/>
    <mergeCell ref="Q25:R25"/>
    <mergeCell ref="A12:C12"/>
    <mergeCell ref="Q12:R12"/>
    <mergeCell ref="A13:C13"/>
    <mergeCell ref="Q13:R13"/>
    <mergeCell ref="A14:C24"/>
    <mergeCell ref="Q14:R14"/>
    <mergeCell ref="Q18:R18"/>
    <mergeCell ref="E16:R17"/>
  </mergeCells>
  <phoneticPr fontId="3"/>
  <dataValidations xWindow="779" yWindow="629" count="1">
    <dataValidation imeMode="off" allowBlank="1" showInputMessage="1" showErrorMessage="1" sqref="Q18:R18 Q7:R14 Q30:R41" xr:uid="{D5854AE8-3330-4DA8-B16D-771306C82E20}"/>
  </dataValidations>
  <printOptions horizontalCentered="1" verticalCentered="1"/>
  <pageMargins left="0.70866141732283472" right="0.31496062992125984" top="0.55118110236220474" bottom="0.15748031496062992" header="0.31496062992125984" footer="0.31496062992125984"/>
  <pageSetup paperSize="9" scale="93"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7A72-92C7-462E-956B-12B854406724}">
  <sheetPr>
    <pageSetUpPr fitToPage="1"/>
  </sheetPr>
  <dimension ref="A1:W31"/>
  <sheetViews>
    <sheetView view="pageBreakPreview" zoomScaleNormal="100" zoomScaleSheetLayoutView="100" workbookViewId="0">
      <selection activeCell="Q9" sqref="Q9:S9"/>
    </sheetView>
  </sheetViews>
  <sheetFormatPr defaultRowHeight="13.5"/>
  <cols>
    <col min="1" max="15" width="4.625" style="12" customWidth="1"/>
    <col min="16" max="16" width="7.125" style="12" customWidth="1"/>
    <col min="17" max="17" width="2.125" style="12" customWidth="1"/>
    <col min="18" max="22" width="4.625" style="12" customWidth="1"/>
    <col min="23" max="23" width="4.625" style="12" hidden="1" customWidth="1"/>
    <col min="24" max="32" width="4.625" style="12" customWidth="1"/>
    <col min="33" max="84" width="2.625" style="12" customWidth="1"/>
    <col min="85" max="16384" width="9" style="12"/>
  </cols>
  <sheetData>
    <row r="1" spans="1:23">
      <c r="A1" s="12" t="s">
        <v>35</v>
      </c>
    </row>
    <row r="2" spans="1:23">
      <c r="W2" s="12" t="str">
        <f>様式第４号!C3&amp;"　地域支えあいのまちづくり推進事業　実施報告書・収支決算書　①－２"</f>
        <v>令和 ６ 年度　地域支えあいのまちづくり推進事業　実施報告書・収支決算書　①－２</v>
      </c>
    </row>
    <row r="3" spans="1:23" ht="18.75" customHeight="1"/>
    <row r="4" spans="1:23" ht="18.75" customHeight="1"/>
    <row r="5" spans="1:23" ht="18.75" customHeight="1">
      <c r="A5" s="12" t="s">
        <v>232</v>
      </c>
    </row>
    <row r="6" spans="1:23" ht="18.75" customHeight="1">
      <c r="A6" s="12" t="s">
        <v>33</v>
      </c>
      <c r="T6" s="14" t="s">
        <v>15</v>
      </c>
    </row>
    <row r="7" spans="1:23" ht="23.1" customHeight="1">
      <c r="A7" s="294" t="s">
        <v>14</v>
      </c>
      <c r="B7" s="294"/>
      <c r="C7" s="294"/>
      <c r="D7" s="294"/>
      <c r="E7" s="294" t="s">
        <v>12</v>
      </c>
      <c r="F7" s="294"/>
      <c r="G7" s="294"/>
      <c r="H7" s="294"/>
      <c r="I7" s="294"/>
      <c r="J7" s="294" t="s">
        <v>36</v>
      </c>
      <c r="K7" s="294"/>
      <c r="L7" s="294"/>
      <c r="M7" s="294"/>
      <c r="N7" s="294"/>
      <c r="O7" s="294" t="s">
        <v>13</v>
      </c>
      <c r="P7" s="294"/>
      <c r="Q7" s="294"/>
      <c r="R7" s="294"/>
      <c r="S7" s="294"/>
      <c r="T7" s="294"/>
    </row>
    <row r="8" spans="1:23" ht="18.75" hidden="1" customHeight="1">
      <c r="A8" s="285" t="s">
        <v>251</v>
      </c>
      <c r="B8" s="286"/>
      <c r="C8" s="286"/>
      <c r="D8" s="287"/>
      <c r="F8" s="39"/>
      <c r="G8" s="39"/>
      <c r="H8" s="39"/>
      <c r="I8" s="40"/>
      <c r="K8" s="37"/>
      <c r="L8" s="37"/>
      <c r="M8" s="37"/>
      <c r="N8" s="38"/>
      <c r="O8" s="317" t="s">
        <v>136</v>
      </c>
      <c r="P8" s="318"/>
      <c r="Q8" s="318"/>
      <c r="R8" s="318"/>
      <c r="S8" s="318"/>
      <c r="T8" s="15"/>
    </row>
    <row r="9" spans="1:23" ht="18.75" customHeight="1">
      <c r="A9" s="288"/>
      <c r="B9" s="289"/>
      <c r="C9" s="289"/>
      <c r="D9" s="290"/>
      <c r="E9" s="276"/>
      <c r="F9" s="201"/>
      <c r="G9" s="201"/>
      <c r="H9" s="201"/>
      <c r="I9" s="271"/>
      <c r="J9" s="270" t="str">
        <f>IF(SUM(Q9:S12)=0,"",SUM(Q9:S12))</f>
        <v/>
      </c>
      <c r="K9" s="201"/>
      <c r="L9" s="201"/>
      <c r="M9" s="201"/>
      <c r="N9" s="271"/>
      <c r="O9" s="319" t="s">
        <v>234</v>
      </c>
      <c r="P9" s="320"/>
      <c r="Q9" s="321"/>
      <c r="R9" s="321"/>
      <c r="S9" s="321"/>
      <c r="T9" s="16" t="s">
        <v>39</v>
      </c>
    </row>
    <row r="10" spans="1:23" ht="18.75" customHeight="1">
      <c r="A10" s="288"/>
      <c r="B10" s="289"/>
      <c r="C10" s="289"/>
      <c r="D10" s="290"/>
      <c r="E10" s="272"/>
      <c r="F10" s="201"/>
      <c r="G10" s="201"/>
      <c r="H10" s="201"/>
      <c r="I10" s="271"/>
      <c r="J10" s="272"/>
      <c r="K10" s="201"/>
      <c r="L10" s="201"/>
      <c r="M10" s="201"/>
      <c r="N10" s="271"/>
      <c r="O10" s="322" t="s">
        <v>233</v>
      </c>
      <c r="P10" s="323"/>
      <c r="Q10" s="324"/>
      <c r="R10" s="324"/>
      <c r="S10" s="324"/>
      <c r="T10" s="17" t="s">
        <v>39</v>
      </c>
    </row>
    <row r="11" spans="1:23" ht="18.75" customHeight="1">
      <c r="A11" s="288"/>
      <c r="B11" s="289"/>
      <c r="C11" s="289"/>
      <c r="D11" s="290"/>
      <c r="E11" s="272"/>
      <c r="F11" s="201"/>
      <c r="G11" s="201"/>
      <c r="H11" s="201"/>
      <c r="I11" s="271"/>
      <c r="J11" s="272"/>
      <c r="K11" s="201"/>
      <c r="L11" s="201"/>
      <c r="M11" s="201"/>
      <c r="N11" s="271"/>
      <c r="O11" s="322" t="s">
        <v>37</v>
      </c>
      <c r="P11" s="323"/>
      <c r="Q11" s="324"/>
      <c r="R11" s="324"/>
      <c r="S11" s="324"/>
      <c r="T11" s="17" t="s">
        <v>39</v>
      </c>
    </row>
    <row r="12" spans="1:23" ht="18.75" customHeight="1">
      <c r="A12" s="291"/>
      <c r="B12" s="292"/>
      <c r="C12" s="292"/>
      <c r="D12" s="293"/>
      <c r="E12" s="273"/>
      <c r="F12" s="274"/>
      <c r="G12" s="274"/>
      <c r="H12" s="274"/>
      <c r="I12" s="275"/>
      <c r="J12" s="273"/>
      <c r="K12" s="274"/>
      <c r="L12" s="274"/>
      <c r="M12" s="274"/>
      <c r="N12" s="275"/>
      <c r="O12" s="325" t="s">
        <v>38</v>
      </c>
      <c r="P12" s="326"/>
      <c r="Q12" s="327"/>
      <c r="R12" s="327"/>
      <c r="S12" s="327"/>
      <c r="T12" s="18" t="s">
        <v>39</v>
      </c>
    </row>
    <row r="13" spans="1:23" ht="18.75" customHeight="1">
      <c r="A13" s="295" t="s">
        <v>256</v>
      </c>
      <c r="B13" s="295"/>
      <c r="C13" s="295"/>
      <c r="D13" s="295"/>
      <c r="E13" s="296"/>
      <c r="F13" s="296"/>
      <c r="G13" s="296"/>
      <c r="H13" s="296"/>
      <c r="I13" s="296"/>
      <c r="J13" s="296"/>
      <c r="K13" s="296"/>
      <c r="L13" s="296"/>
      <c r="M13" s="296"/>
      <c r="N13" s="296"/>
      <c r="O13" s="297"/>
      <c r="P13" s="297"/>
      <c r="Q13" s="297"/>
      <c r="R13" s="297"/>
      <c r="S13" s="297"/>
      <c r="T13" s="297"/>
      <c r="U13" s="19"/>
    </row>
    <row r="14" spans="1:23" ht="18.75" customHeight="1" thickBot="1">
      <c r="A14" s="282"/>
      <c r="B14" s="282"/>
      <c r="C14" s="282"/>
      <c r="D14" s="282"/>
      <c r="E14" s="283"/>
      <c r="F14" s="283"/>
      <c r="G14" s="283"/>
      <c r="H14" s="283"/>
      <c r="I14" s="283"/>
      <c r="J14" s="283"/>
      <c r="K14" s="283"/>
      <c r="L14" s="283"/>
      <c r="M14" s="283"/>
      <c r="N14" s="283"/>
      <c r="O14" s="284"/>
      <c r="P14" s="284"/>
      <c r="Q14" s="284"/>
      <c r="R14" s="284"/>
      <c r="S14" s="284"/>
      <c r="T14" s="284"/>
      <c r="U14" s="19"/>
    </row>
    <row r="15" spans="1:23" ht="18.75" customHeight="1" thickBot="1">
      <c r="A15" s="306" t="s">
        <v>259</v>
      </c>
      <c r="B15" s="306"/>
      <c r="C15" s="306"/>
      <c r="D15" s="306"/>
      <c r="E15" s="307" t="str">
        <f>IF(SUM(E9:E14)=0,"",SUM(E9:E14))</f>
        <v/>
      </c>
      <c r="F15" s="307"/>
      <c r="G15" s="307"/>
      <c r="H15" s="307"/>
      <c r="I15" s="307"/>
      <c r="J15" s="307" t="str">
        <f>IF(SUM(J9:J14)=0,"",SUM(J9:J14))</f>
        <v/>
      </c>
      <c r="K15" s="307"/>
      <c r="L15" s="307"/>
      <c r="M15" s="307"/>
      <c r="N15" s="307"/>
      <c r="O15" s="269"/>
      <c r="P15" s="269"/>
      <c r="Q15" s="269"/>
      <c r="R15" s="269"/>
      <c r="S15" s="269"/>
      <c r="T15" s="269"/>
      <c r="U15" s="19"/>
    </row>
    <row r="16" spans="1:23" ht="3.75" customHeight="1"/>
    <row r="17" spans="1:22" ht="18.75" customHeight="1">
      <c r="A17" s="12" t="s">
        <v>34</v>
      </c>
      <c r="T17" s="14" t="s">
        <v>15</v>
      </c>
    </row>
    <row r="18" spans="1:22" ht="22.5" customHeight="1">
      <c r="A18" s="294" t="s">
        <v>14</v>
      </c>
      <c r="B18" s="294"/>
      <c r="C18" s="294"/>
      <c r="D18" s="294"/>
      <c r="E18" s="294" t="s">
        <v>12</v>
      </c>
      <c r="F18" s="294"/>
      <c r="G18" s="294"/>
      <c r="H18" s="294"/>
      <c r="I18" s="294"/>
      <c r="J18" s="294" t="s">
        <v>36</v>
      </c>
      <c r="K18" s="294"/>
      <c r="L18" s="294"/>
      <c r="M18" s="294"/>
      <c r="N18" s="294"/>
      <c r="O18" s="308" t="s">
        <v>201</v>
      </c>
      <c r="P18" s="309"/>
      <c r="Q18" s="309"/>
      <c r="R18" s="309"/>
      <c r="S18" s="309"/>
      <c r="T18" s="310"/>
    </row>
    <row r="19" spans="1:22" ht="18.75" customHeight="1">
      <c r="A19" s="298" t="s">
        <v>55</v>
      </c>
      <c r="B19" s="299"/>
      <c r="C19" s="299" t="s">
        <v>17</v>
      </c>
      <c r="D19" s="300"/>
      <c r="E19" s="301"/>
      <c r="F19" s="301"/>
      <c r="G19" s="301"/>
      <c r="H19" s="301"/>
      <c r="I19" s="301"/>
      <c r="J19" s="301"/>
      <c r="K19" s="301"/>
      <c r="L19" s="301"/>
      <c r="M19" s="301"/>
      <c r="N19" s="301"/>
      <c r="O19" s="302"/>
      <c r="P19" s="302"/>
      <c r="Q19" s="302"/>
      <c r="R19" s="302"/>
      <c r="S19" s="302"/>
      <c r="T19" s="302"/>
    </row>
    <row r="20" spans="1:22" ht="18.75" customHeight="1">
      <c r="A20" s="303" t="s">
        <v>56</v>
      </c>
      <c r="B20" s="304"/>
      <c r="C20" s="304" t="s">
        <v>18</v>
      </c>
      <c r="D20" s="305"/>
      <c r="E20" s="296"/>
      <c r="F20" s="296"/>
      <c r="G20" s="296"/>
      <c r="H20" s="296"/>
      <c r="I20" s="296"/>
      <c r="J20" s="296"/>
      <c r="K20" s="296"/>
      <c r="L20" s="296"/>
      <c r="M20" s="296"/>
      <c r="N20" s="296"/>
      <c r="O20" s="297"/>
      <c r="P20" s="297"/>
      <c r="Q20" s="297"/>
      <c r="R20" s="297"/>
      <c r="S20" s="297"/>
      <c r="T20" s="297"/>
    </row>
    <row r="21" spans="1:22" ht="18.75" customHeight="1">
      <c r="A21" s="303" t="s">
        <v>57</v>
      </c>
      <c r="B21" s="304"/>
      <c r="C21" s="304" t="s">
        <v>16</v>
      </c>
      <c r="D21" s="305"/>
      <c r="E21" s="296"/>
      <c r="F21" s="296"/>
      <c r="G21" s="296"/>
      <c r="H21" s="296"/>
      <c r="I21" s="296"/>
      <c r="J21" s="296"/>
      <c r="K21" s="296"/>
      <c r="L21" s="296"/>
      <c r="M21" s="296"/>
      <c r="N21" s="296"/>
      <c r="O21" s="297"/>
      <c r="P21" s="297"/>
      <c r="Q21" s="297"/>
      <c r="R21" s="297"/>
      <c r="S21" s="297"/>
      <c r="T21" s="297"/>
    </row>
    <row r="22" spans="1:22" ht="18.75" customHeight="1">
      <c r="A22" s="303" t="s">
        <v>58</v>
      </c>
      <c r="B22" s="304"/>
      <c r="C22" s="304" t="s">
        <v>19</v>
      </c>
      <c r="D22" s="305"/>
      <c r="E22" s="296"/>
      <c r="F22" s="296"/>
      <c r="G22" s="296"/>
      <c r="H22" s="296"/>
      <c r="I22" s="296"/>
      <c r="J22" s="296"/>
      <c r="K22" s="296"/>
      <c r="L22" s="296"/>
      <c r="M22" s="296"/>
      <c r="N22" s="296"/>
      <c r="O22" s="297"/>
      <c r="P22" s="297"/>
      <c r="Q22" s="297"/>
      <c r="R22" s="297"/>
      <c r="S22" s="297"/>
      <c r="T22" s="297"/>
    </row>
    <row r="23" spans="1:22" ht="18.75" customHeight="1">
      <c r="A23" s="303" t="s">
        <v>59</v>
      </c>
      <c r="B23" s="304"/>
      <c r="C23" s="304" t="s">
        <v>20</v>
      </c>
      <c r="D23" s="305"/>
      <c r="E23" s="296"/>
      <c r="F23" s="296"/>
      <c r="G23" s="296"/>
      <c r="H23" s="296"/>
      <c r="I23" s="296"/>
      <c r="J23" s="296"/>
      <c r="K23" s="296"/>
      <c r="L23" s="296"/>
      <c r="M23" s="296"/>
      <c r="N23" s="296"/>
      <c r="O23" s="297"/>
      <c r="P23" s="297"/>
      <c r="Q23" s="297"/>
      <c r="R23" s="297"/>
      <c r="S23" s="297"/>
      <c r="T23" s="297"/>
    </row>
    <row r="24" spans="1:22" ht="18.75" customHeight="1">
      <c r="A24" s="303" t="s">
        <v>60</v>
      </c>
      <c r="B24" s="304"/>
      <c r="C24" s="304" t="s">
        <v>21</v>
      </c>
      <c r="D24" s="305"/>
      <c r="E24" s="296"/>
      <c r="F24" s="296"/>
      <c r="G24" s="296"/>
      <c r="H24" s="296"/>
      <c r="I24" s="296"/>
      <c r="J24" s="296"/>
      <c r="K24" s="296"/>
      <c r="L24" s="296"/>
      <c r="M24" s="296"/>
      <c r="N24" s="296"/>
      <c r="O24" s="297"/>
      <c r="P24" s="297"/>
      <c r="Q24" s="297"/>
      <c r="R24" s="297"/>
      <c r="S24" s="297"/>
      <c r="T24" s="297"/>
    </row>
    <row r="25" spans="1:22" ht="18.75" customHeight="1">
      <c r="A25" s="303" t="s">
        <v>61</v>
      </c>
      <c r="B25" s="304"/>
      <c r="C25" s="304" t="s">
        <v>22</v>
      </c>
      <c r="D25" s="305"/>
      <c r="E25" s="296"/>
      <c r="F25" s="296"/>
      <c r="G25" s="296"/>
      <c r="H25" s="296"/>
      <c r="I25" s="296"/>
      <c r="J25" s="296"/>
      <c r="K25" s="296"/>
      <c r="L25" s="296"/>
      <c r="M25" s="296"/>
      <c r="N25" s="296"/>
      <c r="O25" s="328"/>
      <c r="P25" s="329"/>
      <c r="Q25" s="329"/>
      <c r="R25" s="330"/>
      <c r="S25" s="331" t="s">
        <v>115</v>
      </c>
      <c r="T25" s="332"/>
    </row>
    <row r="26" spans="1:22" ht="18.75" customHeight="1" thickBot="1">
      <c r="A26" s="311"/>
      <c r="B26" s="312"/>
      <c r="C26" s="312"/>
      <c r="D26" s="313"/>
      <c r="E26" s="314"/>
      <c r="F26" s="314"/>
      <c r="G26" s="314"/>
      <c r="H26" s="314"/>
      <c r="I26" s="314"/>
      <c r="J26" s="296"/>
      <c r="K26" s="296"/>
      <c r="L26" s="296"/>
      <c r="M26" s="296"/>
      <c r="N26" s="296"/>
      <c r="O26" s="297"/>
      <c r="P26" s="297"/>
      <c r="Q26" s="297"/>
      <c r="R26" s="297"/>
      <c r="S26" s="297"/>
      <c r="T26" s="297"/>
      <c r="U26" s="315" t="str">
        <f>IFERROR(#REF!-#REF!-J28-Q12,"")</f>
        <v/>
      </c>
      <c r="V26" s="316"/>
    </row>
    <row r="27" spans="1:22" ht="18.75" customHeight="1" thickBot="1">
      <c r="A27" s="306" t="s">
        <v>252</v>
      </c>
      <c r="B27" s="306"/>
      <c r="C27" s="306"/>
      <c r="D27" s="306"/>
      <c r="E27" s="268" t="str">
        <f>IF(SUM(E19:E26)=0,"",SUM(E19:E26))</f>
        <v/>
      </c>
      <c r="F27" s="268"/>
      <c r="G27" s="268"/>
      <c r="H27" s="268"/>
      <c r="I27" s="268"/>
      <c r="J27" s="268" t="str">
        <f>IF(AND(SUM(J19:J26)=0,COUNTA(J19:J26)=0),"",SUM(J19:J26))</f>
        <v/>
      </c>
      <c r="K27" s="268"/>
      <c r="L27" s="268"/>
      <c r="M27" s="268"/>
      <c r="N27" s="268"/>
      <c r="O27" s="269"/>
      <c r="P27" s="269"/>
      <c r="Q27" s="269"/>
      <c r="R27" s="269"/>
      <c r="S27" s="269"/>
      <c r="T27" s="269"/>
      <c r="U27" s="20"/>
    </row>
    <row r="28" spans="1:22" ht="18.75" customHeight="1" thickBot="1">
      <c r="A28" s="288" t="s">
        <v>253</v>
      </c>
      <c r="B28" s="289"/>
      <c r="C28" s="289"/>
      <c r="D28" s="290"/>
      <c r="E28" s="267"/>
      <c r="F28" s="267"/>
      <c r="G28" s="267"/>
      <c r="H28" s="267"/>
      <c r="I28" s="267"/>
      <c r="J28" s="283"/>
      <c r="K28" s="283"/>
      <c r="L28" s="283"/>
      <c r="M28" s="283"/>
      <c r="N28" s="283"/>
      <c r="O28" s="284"/>
      <c r="P28" s="284"/>
      <c r="Q28" s="284"/>
      <c r="R28" s="284"/>
      <c r="S28" s="284"/>
      <c r="T28" s="284"/>
    </row>
    <row r="29" spans="1:22" ht="18.75" customHeight="1" thickBot="1">
      <c r="A29" s="277" t="s">
        <v>254</v>
      </c>
      <c r="B29" s="278"/>
      <c r="C29" s="278" t="s">
        <v>21</v>
      </c>
      <c r="D29" s="279"/>
      <c r="E29" s="280"/>
      <c r="F29" s="280"/>
      <c r="G29" s="280"/>
      <c r="H29" s="280"/>
      <c r="I29" s="280"/>
      <c r="J29" s="280"/>
      <c r="K29" s="280"/>
      <c r="L29" s="280"/>
      <c r="M29" s="280"/>
      <c r="N29" s="280"/>
      <c r="O29" s="281"/>
      <c r="P29" s="281"/>
      <c r="Q29" s="281"/>
      <c r="R29" s="281"/>
      <c r="S29" s="281"/>
      <c r="T29" s="281"/>
    </row>
    <row r="30" spans="1:22" ht="18.75" customHeight="1" thickBot="1">
      <c r="A30" s="266" t="s">
        <v>255</v>
      </c>
      <c r="B30" s="266"/>
      <c r="C30" s="266"/>
      <c r="D30" s="266"/>
      <c r="E30" s="268" t="str">
        <f>IF(SUM(E27:E29)=0,"",SUM(E27:E29))</f>
        <v/>
      </c>
      <c r="F30" s="268"/>
      <c r="G30" s="268"/>
      <c r="H30" s="268"/>
      <c r="I30" s="268"/>
      <c r="J30" s="268" t="str">
        <f>IF(SUM(J27:J29)=0,"",SUM(J27:J29))</f>
        <v/>
      </c>
      <c r="K30" s="268"/>
      <c r="L30" s="268"/>
      <c r="M30" s="268"/>
      <c r="N30" s="268"/>
      <c r="O30" s="269"/>
      <c r="P30" s="269"/>
      <c r="Q30" s="269"/>
      <c r="R30" s="269"/>
      <c r="S30" s="269"/>
      <c r="T30" s="269"/>
    </row>
    <row r="31" spans="1:22" ht="21" customHeight="1" thickBot="1">
      <c r="A31" s="266" t="s">
        <v>266</v>
      </c>
      <c r="B31" s="266"/>
      <c r="C31" s="266"/>
      <c r="D31" s="266"/>
      <c r="E31" s="267"/>
      <c r="F31" s="267"/>
      <c r="G31" s="267"/>
      <c r="H31" s="267"/>
      <c r="I31" s="267"/>
      <c r="J31" s="268" t="str">
        <f>IFERROR(IF(OR(AND(27=0,J9=0),J9-J27-J28&lt;=0),"",J9-J27-J28),J9)</f>
        <v/>
      </c>
      <c r="K31" s="268"/>
      <c r="L31" s="268"/>
      <c r="M31" s="268"/>
      <c r="N31" s="268"/>
      <c r="O31" s="269"/>
      <c r="P31" s="269"/>
      <c r="Q31" s="269"/>
      <c r="R31" s="269"/>
      <c r="S31" s="269"/>
      <c r="T31" s="269"/>
    </row>
  </sheetData>
  <sheetProtection sheet="1" objects="1" scenarios="1" formatCells="0" formatColumns="0" formatRows="0"/>
  <mergeCells count="86">
    <mergeCell ref="U26:V26"/>
    <mergeCell ref="O8:S8"/>
    <mergeCell ref="E21:I21"/>
    <mergeCell ref="J21:N21"/>
    <mergeCell ref="O21:T21"/>
    <mergeCell ref="O9:P9"/>
    <mergeCell ref="Q9:S9"/>
    <mergeCell ref="O11:P11"/>
    <mergeCell ref="Q11:S11"/>
    <mergeCell ref="O12:P12"/>
    <mergeCell ref="Q12:S12"/>
    <mergeCell ref="O10:P10"/>
    <mergeCell ref="Q10:S10"/>
    <mergeCell ref="O26:T26"/>
    <mergeCell ref="O25:R25"/>
    <mergeCell ref="S25:T25"/>
    <mergeCell ref="A23:D23"/>
    <mergeCell ref="E23:I23"/>
    <mergeCell ref="J23:N23"/>
    <mergeCell ref="O23:T23"/>
    <mergeCell ref="A24:D24"/>
    <mergeCell ref="E24:I24"/>
    <mergeCell ref="J24:N24"/>
    <mergeCell ref="O24:T24"/>
    <mergeCell ref="O28:T28"/>
    <mergeCell ref="A27:D27"/>
    <mergeCell ref="E27:I27"/>
    <mergeCell ref="J27:N27"/>
    <mergeCell ref="O27:T27"/>
    <mergeCell ref="A25:D25"/>
    <mergeCell ref="E25:I25"/>
    <mergeCell ref="J25:N25"/>
    <mergeCell ref="A28:D28"/>
    <mergeCell ref="E28:I28"/>
    <mergeCell ref="A26:D26"/>
    <mergeCell ref="E26:I26"/>
    <mergeCell ref="J26:N26"/>
    <mergeCell ref="J28:N28"/>
    <mergeCell ref="A15:D15"/>
    <mergeCell ref="E15:I15"/>
    <mergeCell ref="J15:N15"/>
    <mergeCell ref="O15:T15"/>
    <mergeCell ref="A18:D18"/>
    <mergeCell ref="E18:I18"/>
    <mergeCell ref="J18:N18"/>
    <mergeCell ref="O18:T18"/>
    <mergeCell ref="O22:T22"/>
    <mergeCell ref="A19:D19"/>
    <mergeCell ref="E19:I19"/>
    <mergeCell ref="J19:N19"/>
    <mergeCell ref="O19:T19"/>
    <mergeCell ref="A20:D20"/>
    <mergeCell ref="E20:I20"/>
    <mergeCell ref="J20:N20"/>
    <mergeCell ref="O20:T20"/>
    <mergeCell ref="A21:D21"/>
    <mergeCell ref="A22:D22"/>
    <mergeCell ref="E22:I22"/>
    <mergeCell ref="J22:N22"/>
    <mergeCell ref="J14:N14"/>
    <mergeCell ref="O14:T14"/>
    <mergeCell ref="A8:D12"/>
    <mergeCell ref="A7:D7"/>
    <mergeCell ref="E7:I7"/>
    <mergeCell ref="J7:N7"/>
    <mergeCell ref="O7:T7"/>
    <mergeCell ref="A13:D13"/>
    <mergeCell ref="E13:I13"/>
    <mergeCell ref="J13:N13"/>
    <mergeCell ref="O13:T13"/>
    <mergeCell ref="A31:D31"/>
    <mergeCell ref="E31:I31"/>
    <mergeCell ref="J31:N31"/>
    <mergeCell ref="O31:T31"/>
    <mergeCell ref="J9:N12"/>
    <mergeCell ref="E9:I12"/>
    <mergeCell ref="A30:D30"/>
    <mergeCell ref="E30:I30"/>
    <mergeCell ref="J30:N30"/>
    <mergeCell ref="O30:T30"/>
    <mergeCell ref="A29:D29"/>
    <mergeCell ref="E29:I29"/>
    <mergeCell ref="J29:N29"/>
    <mergeCell ref="O29:T29"/>
    <mergeCell ref="A14:D14"/>
    <mergeCell ref="E14:I14"/>
  </mergeCells>
  <phoneticPr fontId="6"/>
  <dataValidations count="6">
    <dataValidation imeMode="hiragana" allowBlank="1" showInputMessage="1" showErrorMessage="1" sqref="A26:D26" xr:uid="{7FC98428-484C-4680-AE08-7D6EAEB22E9D}"/>
    <dataValidation type="whole" imeMode="off" allowBlank="1" showInputMessage="1" showErrorMessage="1" sqref="J28:N28 Q12:S12" xr:uid="{C71354EB-308E-4F4F-9ADB-DC3C26142176}">
      <formula1>0</formula1>
      <formula2>18000</formula2>
    </dataValidation>
    <dataValidation imeMode="on" allowBlank="1" showInputMessage="1" showErrorMessage="1" sqref="O13:T14 P19:T24 O26:T26 O19:O25 O28:T29" xr:uid="{CB7FDEF3-DEC4-4916-AFA5-42DF5380948F}"/>
    <dataValidation imeMode="off" allowBlank="1" showInputMessage="1" showErrorMessage="1" sqref="E29:N29 E19:N26 E28:I28 E13:I14 J9 K8:N8 F8:I8 J13:N14 E9 Q10:S11" xr:uid="{CAF69311-D109-4411-A1B9-AD42E2094532}"/>
    <dataValidation type="whole" imeMode="off" allowBlank="1" showInputMessage="1" showErrorMessage="1" prompt="半角数字のみ入力してください" sqref="S25:T25" xr:uid="{2A5A9A65-F7F9-4A8E-B013-6BB9CDA06EF0}">
      <formula1>0</formula1>
      <formula2>10000</formula2>
    </dataValidation>
    <dataValidation type="whole" imeMode="off" allowBlank="1" showInputMessage="1" showErrorMessage="1" sqref="Q9:S9" xr:uid="{79EB44F9-B457-449A-958B-77ADDF6589EA}">
      <formula1>0</formula1>
      <formula2>90000</formula2>
    </dataValidation>
  </dataValidations>
  <printOptions horizontalCentered="1"/>
  <pageMargins left="0.70866141732283472" right="0.31496062992125984" top="0.55118110236220474" bottom="0.15748031496062992" header="0.31496062992125984" footer="0.31496062992125984"/>
  <pageSetup paperSize="9" orientation="portrait" blackAndWhite="1"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1"/>
  <sheetViews>
    <sheetView view="pageBreakPreview" zoomScaleNormal="100" zoomScaleSheetLayoutView="100" workbookViewId="0">
      <selection activeCell="D5" sqref="D5:G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46</v>
      </c>
    </row>
    <row r="2" spans="1:23">
      <c r="W2" s="12" t="str">
        <f>様式第４号!C3&amp;"　地域支えあいのまちづくり推進事業　実施報告書・収支決算書　②"</f>
        <v>令和 ６ 年度　地域支えあいのまちづくり推進事業　実施報告書・収支決算書　②</v>
      </c>
    </row>
    <row r="3" spans="1:23" ht="15" customHeight="1"/>
    <row r="4" spans="1:23" ht="24.95" customHeight="1">
      <c r="A4" s="12" t="s">
        <v>48</v>
      </c>
    </row>
    <row r="5" spans="1:23" ht="30" customHeight="1">
      <c r="A5" s="374" t="s">
        <v>23</v>
      </c>
      <c r="B5" s="374"/>
      <c r="C5" s="374"/>
      <c r="D5" s="375"/>
      <c r="E5" s="375"/>
      <c r="F5" s="375"/>
      <c r="G5" s="375"/>
      <c r="H5" s="375"/>
      <c r="I5" s="375"/>
      <c r="J5" s="375"/>
      <c r="K5" s="375"/>
      <c r="L5" s="375"/>
      <c r="M5" s="375"/>
      <c r="N5" s="375"/>
      <c r="O5" s="375"/>
      <c r="P5" s="375"/>
      <c r="Q5" s="375"/>
      <c r="R5" s="375"/>
      <c r="S5" s="375"/>
    </row>
    <row r="6" spans="1:23" ht="33.75" customHeight="1">
      <c r="A6" s="380" t="s">
        <v>47</v>
      </c>
      <c r="B6" s="378"/>
      <c r="C6" s="379"/>
      <c r="D6" s="381"/>
      <c r="E6" s="382"/>
      <c r="F6" s="382"/>
      <c r="G6" s="71" t="s">
        <v>1</v>
      </c>
      <c r="H6" s="381"/>
      <c r="I6" s="382"/>
      <c r="J6" s="382"/>
      <c r="K6" s="72" t="s">
        <v>1</v>
      </c>
      <c r="L6" s="382"/>
      <c r="M6" s="382"/>
      <c r="N6" s="382"/>
      <c r="O6" s="71" t="s">
        <v>1</v>
      </c>
      <c r="P6" s="381"/>
      <c r="Q6" s="382"/>
      <c r="R6" s="382"/>
      <c r="S6" s="72" t="s">
        <v>1</v>
      </c>
    </row>
    <row r="7" spans="1:23" ht="97.5" customHeight="1">
      <c r="A7" s="374" t="s">
        <v>202</v>
      </c>
      <c r="B7" s="384"/>
      <c r="C7" s="384"/>
      <c r="D7" s="385"/>
      <c r="E7" s="386"/>
      <c r="F7" s="386"/>
      <c r="G7" s="386"/>
      <c r="H7" s="385"/>
      <c r="I7" s="386"/>
      <c r="J7" s="386"/>
      <c r="K7" s="386"/>
      <c r="L7" s="385"/>
      <c r="M7" s="386"/>
      <c r="N7" s="386"/>
      <c r="O7" s="386"/>
      <c r="P7" s="385"/>
      <c r="Q7" s="386"/>
      <c r="R7" s="386"/>
      <c r="S7" s="386"/>
    </row>
    <row r="8" spans="1:23" ht="24" customHeight="1">
      <c r="A8" s="377" t="s">
        <v>24</v>
      </c>
      <c r="B8" s="378"/>
      <c r="C8" s="379"/>
      <c r="D8" s="73" t="s">
        <v>25</v>
      </c>
      <c r="E8" s="383"/>
      <c r="F8" s="383"/>
      <c r="G8" s="56" t="s">
        <v>26</v>
      </c>
      <c r="H8" s="73" t="s">
        <v>25</v>
      </c>
      <c r="I8" s="383"/>
      <c r="J8" s="383"/>
      <c r="K8" s="56" t="s">
        <v>26</v>
      </c>
      <c r="L8" s="73" t="s">
        <v>25</v>
      </c>
      <c r="M8" s="383"/>
      <c r="N8" s="383"/>
      <c r="O8" s="56" t="s">
        <v>26</v>
      </c>
      <c r="P8" s="73" t="s">
        <v>25</v>
      </c>
      <c r="Q8" s="383"/>
      <c r="R8" s="383"/>
      <c r="S8" s="56" t="s">
        <v>26</v>
      </c>
    </row>
    <row r="9" spans="1:23" ht="67.5" customHeight="1">
      <c r="A9" s="377" t="s">
        <v>27</v>
      </c>
      <c r="B9" s="378"/>
      <c r="C9" s="379"/>
      <c r="D9" s="376"/>
      <c r="E9" s="376"/>
      <c r="F9" s="376"/>
      <c r="G9" s="376"/>
      <c r="H9" s="376"/>
      <c r="I9" s="376"/>
      <c r="J9" s="376"/>
      <c r="K9" s="376"/>
      <c r="L9" s="376"/>
      <c r="M9" s="376"/>
      <c r="N9" s="376"/>
      <c r="O9" s="376"/>
      <c r="P9" s="376"/>
      <c r="Q9" s="376"/>
      <c r="R9" s="376"/>
      <c r="S9" s="376"/>
    </row>
    <row r="10" spans="1:23" ht="24" customHeight="1">
      <c r="A10" s="374" t="s">
        <v>32</v>
      </c>
      <c r="B10" s="374"/>
      <c r="C10" s="374"/>
      <c r="D10" s="375"/>
      <c r="E10" s="375"/>
      <c r="F10" s="375"/>
      <c r="G10" s="375"/>
      <c r="H10" s="375"/>
      <c r="I10" s="375"/>
      <c r="J10" s="375"/>
      <c r="K10" s="375"/>
      <c r="L10" s="375"/>
      <c r="M10" s="375"/>
      <c r="N10" s="375"/>
      <c r="O10" s="375"/>
      <c r="P10" s="375"/>
      <c r="Q10" s="375"/>
      <c r="R10" s="375"/>
      <c r="S10" s="375"/>
    </row>
    <row r="11" spans="1:23" ht="103.5" customHeight="1">
      <c r="A11" s="377" t="s">
        <v>28</v>
      </c>
      <c r="B11" s="378"/>
      <c r="C11" s="379"/>
      <c r="D11" s="376"/>
      <c r="E11" s="376"/>
      <c r="F11" s="376"/>
      <c r="G11" s="376"/>
      <c r="H11" s="376"/>
      <c r="I11" s="376"/>
      <c r="J11" s="376"/>
      <c r="K11" s="376"/>
      <c r="L11" s="376"/>
      <c r="M11" s="376"/>
      <c r="N11" s="376"/>
      <c r="O11" s="376"/>
      <c r="P11" s="376"/>
      <c r="Q11" s="376"/>
      <c r="R11" s="376"/>
      <c r="S11" s="376"/>
    </row>
    <row r="12" spans="1:23" ht="4.5" customHeight="1"/>
    <row r="13" spans="1:23" ht="24.95" customHeight="1">
      <c r="A13" s="12" t="s">
        <v>49</v>
      </c>
      <c r="J13" s="74"/>
    </row>
    <row r="14" spans="1:23" ht="24.95" customHeight="1">
      <c r="A14" s="12" t="s">
        <v>33</v>
      </c>
      <c r="T14" s="14" t="s">
        <v>15</v>
      </c>
    </row>
    <row r="15" spans="1:23" ht="23.1" customHeight="1">
      <c r="A15" s="294" t="s">
        <v>14</v>
      </c>
      <c r="B15" s="294"/>
      <c r="C15" s="294"/>
      <c r="D15" s="294"/>
      <c r="E15" s="294" t="s">
        <v>12</v>
      </c>
      <c r="F15" s="294"/>
      <c r="G15" s="294"/>
      <c r="H15" s="294"/>
      <c r="I15" s="294"/>
      <c r="J15" s="294" t="s">
        <v>36</v>
      </c>
      <c r="K15" s="294"/>
      <c r="L15" s="294"/>
      <c r="M15" s="294"/>
      <c r="N15" s="294"/>
      <c r="O15" s="294" t="s">
        <v>13</v>
      </c>
      <c r="P15" s="294"/>
      <c r="Q15" s="294"/>
      <c r="R15" s="294"/>
      <c r="S15" s="294"/>
      <c r="T15" s="294"/>
    </row>
    <row r="16" spans="1:23" ht="18.75" hidden="1" customHeight="1">
      <c r="A16" s="285" t="s">
        <v>251</v>
      </c>
      <c r="B16" s="286"/>
      <c r="C16" s="286"/>
      <c r="D16" s="287"/>
      <c r="F16" s="75"/>
      <c r="G16" s="75"/>
      <c r="H16" s="75"/>
      <c r="I16" s="76"/>
      <c r="K16" s="77"/>
      <c r="L16" s="77"/>
      <c r="M16" s="77"/>
      <c r="N16" s="78"/>
      <c r="O16" s="356" t="s">
        <v>136</v>
      </c>
      <c r="P16" s="357"/>
      <c r="Q16" s="357"/>
      <c r="R16" s="357"/>
      <c r="S16" s="357"/>
      <c r="T16" s="15"/>
    </row>
    <row r="17" spans="1:21" ht="18.75" customHeight="1">
      <c r="A17" s="288"/>
      <c r="B17" s="289"/>
      <c r="C17" s="289"/>
      <c r="D17" s="290"/>
      <c r="E17" s="367"/>
      <c r="F17" s="368"/>
      <c r="G17" s="368"/>
      <c r="H17" s="368"/>
      <c r="I17" s="369"/>
      <c r="J17" s="315" t="str">
        <f>IF(Q17+Q18+Q19=0,"",Q17+Q18+Q19)</f>
        <v/>
      </c>
      <c r="K17" s="201"/>
      <c r="L17" s="201"/>
      <c r="M17" s="201"/>
      <c r="N17" s="271"/>
      <c r="O17" s="319" t="s">
        <v>136</v>
      </c>
      <c r="P17" s="320"/>
      <c r="Q17" s="321"/>
      <c r="R17" s="321"/>
      <c r="S17" s="321"/>
      <c r="T17" s="16" t="s">
        <v>39</v>
      </c>
    </row>
    <row r="18" spans="1:21" ht="18.75" customHeight="1">
      <c r="A18" s="288"/>
      <c r="B18" s="289"/>
      <c r="C18" s="289"/>
      <c r="D18" s="290"/>
      <c r="E18" s="370"/>
      <c r="F18" s="368"/>
      <c r="G18" s="368"/>
      <c r="H18" s="368"/>
      <c r="I18" s="369"/>
      <c r="J18" s="272"/>
      <c r="K18" s="201"/>
      <c r="L18" s="201"/>
      <c r="M18" s="201"/>
      <c r="N18" s="271"/>
      <c r="O18" s="322" t="s">
        <v>37</v>
      </c>
      <c r="P18" s="323"/>
      <c r="Q18" s="324"/>
      <c r="R18" s="324"/>
      <c r="S18" s="324"/>
      <c r="T18" s="17" t="s">
        <v>39</v>
      </c>
    </row>
    <row r="19" spans="1:21" ht="18.75" customHeight="1">
      <c r="A19" s="291"/>
      <c r="B19" s="292"/>
      <c r="C19" s="292"/>
      <c r="D19" s="293"/>
      <c r="E19" s="371"/>
      <c r="F19" s="372"/>
      <c r="G19" s="372"/>
      <c r="H19" s="372"/>
      <c r="I19" s="373"/>
      <c r="J19" s="273"/>
      <c r="K19" s="274"/>
      <c r="L19" s="274"/>
      <c r="M19" s="274"/>
      <c r="N19" s="275"/>
      <c r="O19" s="325" t="s">
        <v>38</v>
      </c>
      <c r="P19" s="326"/>
      <c r="Q19" s="327"/>
      <c r="R19" s="327"/>
      <c r="S19" s="327"/>
      <c r="T19" s="18" t="s">
        <v>39</v>
      </c>
    </row>
    <row r="20" spans="1:21" ht="18.75" customHeight="1">
      <c r="A20" s="358" t="s">
        <v>257</v>
      </c>
      <c r="B20" s="359"/>
      <c r="C20" s="359"/>
      <c r="D20" s="360"/>
      <c r="E20" s="361"/>
      <c r="F20" s="362"/>
      <c r="G20" s="362"/>
      <c r="H20" s="362"/>
      <c r="I20" s="363"/>
      <c r="J20" s="333"/>
      <c r="K20" s="333"/>
      <c r="L20" s="333"/>
      <c r="M20" s="333"/>
      <c r="N20" s="333"/>
      <c r="O20" s="297"/>
      <c r="P20" s="297"/>
      <c r="Q20" s="297"/>
      <c r="R20" s="297"/>
      <c r="S20" s="297"/>
      <c r="T20" s="297"/>
      <c r="U20" s="21"/>
    </row>
    <row r="21" spans="1:21" ht="18.75" customHeight="1">
      <c r="A21" s="358" t="s">
        <v>258</v>
      </c>
      <c r="B21" s="359"/>
      <c r="C21" s="359"/>
      <c r="D21" s="360"/>
      <c r="E21" s="361"/>
      <c r="F21" s="362"/>
      <c r="G21" s="362"/>
      <c r="H21" s="362"/>
      <c r="I21" s="363"/>
      <c r="J21" s="333"/>
      <c r="K21" s="333"/>
      <c r="L21" s="333"/>
      <c r="M21" s="333"/>
      <c r="N21" s="333"/>
      <c r="O21" s="297"/>
      <c r="P21" s="297"/>
      <c r="Q21" s="297"/>
      <c r="R21" s="297"/>
      <c r="S21" s="297"/>
      <c r="T21" s="297"/>
      <c r="U21" s="21" t="str">
        <f>IF(Q17*0.2&lt;Q19,"他からの充当額が交付決定額（追加交付を除く額）の２０％を超えています。確認してください。","")</f>
        <v/>
      </c>
    </row>
    <row r="22" spans="1:21" ht="18.75" customHeight="1" thickBot="1">
      <c r="A22" s="343"/>
      <c r="B22" s="344"/>
      <c r="C22" s="344"/>
      <c r="D22" s="345"/>
      <c r="E22" s="346"/>
      <c r="F22" s="347"/>
      <c r="G22" s="347"/>
      <c r="H22" s="347"/>
      <c r="I22" s="348"/>
      <c r="J22" s="338"/>
      <c r="K22" s="338"/>
      <c r="L22" s="338"/>
      <c r="M22" s="338"/>
      <c r="N22" s="338"/>
      <c r="O22" s="284"/>
      <c r="P22" s="284"/>
      <c r="Q22" s="284"/>
      <c r="R22" s="284"/>
      <c r="S22" s="284"/>
      <c r="T22" s="284"/>
    </row>
    <row r="23" spans="1:21" ht="18.75" customHeight="1" thickBot="1">
      <c r="A23" s="306" t="s">
        <v>260</v>
      </c>
      <c r="B23" s="306"/>
      <c r="C23" s="306"/>
      <c r="D23" s="306"/>
      <c r="E23" s="307" t="str">
        <f>IF(SUM(E17:E22)=0,"",SUM(E17:E22))</f>
        <v/>
      </c>
      <c r="F23" s="307"/>
      <c r="G23" s="307"/>
      <c r="H23" s="307"/>
      <c r="I23" s="307"/>
      <c r="J23" s="307" t="str">
        <f>IF(SUM(J17:J22)=0,"",SUM(J17:J22))</f>
        <v/>
      </c>
      <c r="K23" s="307"/>
      <c r="L23" s="307"/>
      <c r="M23" s="307"/>
      <c r="N23" s="307"/>
      <c r="O23" s="269"/>
      <c r="P23" s="269"/>
      <c r="Q23" s="269"/>
      <c r="R23" s="269"/>
      <c r="S23" s="269"/>
      <c r="T23" s="269"/>
      <c r="U23" s="21"/>
    </row>
    <row r="24" spans="1:21" ht="6.75" customHeight="1"/>
    <row r="25" spans="1:21" ht="22.5" customHeight="1">
      <c r="A25" s="12" t="s">
        <v>34</v>
      </c>
      <c r="T25" s="14" t="s">
        <v>15</v>
      </c>
    </row>
    <row r="26" spans="1:21" ht="22.5" customHeight="1">
      <c r="A26" s="294" t="s">
        <v>14</v>
      </c>
      <c r="B26" s="294"/>
      <c r="C26" s="294"/>
      <c r="D26" s="294"/>
      <c r="E26" s="294" t="s">
        <v>12</v>
      </c>
      <c r="F26" s="294"/>
      <c r="G26" s="294"/>
      <c r="H26" s="294"/>
      <c r="I26" s="294"/>
      <c r="J26" s="294" t="s">
        <v>36</v>
      </c>
      <c r="K26" s="294"/>
      <c r="L26" s="294"/>
      <c r="M26" s="294"/>
      <c r="N26" s="294"/>
      <c r="O26" s="308" t="s">
        <v>201</v>
      </c>
      <c r="P26" s="309"/>
      <c r="Q26" s="309"/>
      <c r="R26" s="309"/>
      <c r="S26" s="309"/>
      <c r="T26" s="310"/>
    </row>
    <row r="27" spans="1:21" ht="18.75" customHeight="1">
      <c r="A27" s="364" t="s">
        <v>55</v>
      </c>
      <c r="B27" s="365"/>
      <c r="C27" s="365" t="s">
        <v>17</v>
      </c>
      <c r="D27" s="366"/>
      <c r="E27" s="337"/>
      <c r="F27" s="337"/>
      <c r="G27" s="337"/>
      <c r="H27" s="337"/>
      <c r="I27" s="337"/>
      <c r="J27" s="337"/>
      <c r="K27" s="337"/>
      <c r="L27" s="337"/>
      <c r="M27" s="337"/>
      <c r="N27" s="337"/>
      <c r="O27" s="334"/>
      <c r="P27" s="334"/>
      <c r="Q27" s="334"/>
      <c r="R27" s="334"/>
      <c r="S27" s="334"/>
      <c r="T27" s="334"/>
    </row>
    <row r="28" spans="1:21" ht="18.75" customHeight="1">
      <c r="A28" s="340" t="s">
        <v>56</v>
      </c>
      <c r="B28" s="341"/>
      <c r="C28" s="341" t="s">
        <v>18</v>
      </c>
      <c r="D28" s="342"/>
      <c r="E28" s="314"/>
      <c r="F28" s="314"/>
      <c r="G28" s="314"/>
      <c r="H28" s="314"/>
      <c r="I28" s="314"/>
      <c r="J28" s="314"/>
      <c r="K28" s="314"/>
      <c r="L28" s="314"/>
      <c r="M28" s="314"/>
      <c r="N28" s="314"/>
      <c r="O28" s="336"/>
      <c r="P28" s="336"/>
      <c r="Q28" s="336"/>
      <c r="R28" s="336"/>
      <c r="S28" s="336"/>
      <c r="T28" s="336"/>
    </row>
    <row r="29" spans="1:21" ht="18.75" customHeight="1">
      <c r="A29" s="340" t="s">
        <v>57</v>
      </c>
      <c r="B29" s="341"/>
      <c r="C29" s="341" t="s">
        <v>16</v>
      </c>
      <c r="D29" s="342"/>
      <c r="E29" s="314"/>
      <c r="F29" s="314"/>
      <c r="G29" s="314"/>
      <c r="H29" s="314"/>
      <c r="I29" s="314"/>
      <c r="J29" s="314"/>
      <c r="K29" s="314"/>
      <c r="L29" s="314"/>
      <c r="M29" s="314"/>
      <c r="N29" s="314"/>
      <c r="O29" s="336"/>
      <c r="P29" s="336"/>
      <c r="Q29" s="336"/>
      <c r="R29" s="336"/>
      <c r="S29" s="336"/>
      <c r="T29" s="336"/>
    </row>
    <row r="30" spans="1:21" ht="18.75" customHeight="1">
      <c r="A30" s="340" t="s">
        <v>58</v>
      </c>
      <c r="B30" s="341"/>
      <c r="C30" s="341" t="s">
        <v>19</v>
      </c>
      <c r="D30" s="342"/>
      <c r="E30" s="314"/>
      <c r="F30" s="314"/>
      <c r="G30" s="314"/>
      <c r="H30" s="314"/>
      <c r="I30" s="314"/>
      <c r="J30" s="314"/>
      <c r="K30" s="314"/>
      <c r="L30" s="314"/>
      <c r="M30" s="314"/>
      <c r="N30" s="314"/>
      <c r="O30" s="336"/>
      <c r="P30" s="336"/>
      <c r="Q30" s="336"/>
      <c r="R30" s="336"/>
      <c r="S30" s="336"/>
      <c r="T30" s="336"/>
    </row>
    <row r="31" spans="1:21" ht="18.75" customHeight="1">
      <c r="A31" s="340" t="s">
        <v>59</v>
      </c>
      <c r="B31" s="341"/>
      <c r="C31" s="341" t="s">
        <v>20</v>
      </c>
      <c r="D31" s="342"/>
      <c r="E31" s="314"/>
      <c r="F31" s="314"/>
      <c r="G31" s="314"/>
      <c r="H31" s="314"/>
      <c r="I31" s="314"/>
      <c r="J31" s="314"/>
      <c r="K31" s="314"/>
      <c r="L31" s="314"/>
      <c r="M31" s="314"/>
      <c r="N31" s="314"/>
      <c r="O31" s="336"/>
      <c r="P31" s="336"/>
      <c r="Q31" s="336"/>
      <c r="R31" s="336"/>
      <c r="S31" s="336"/>
      <c r="T31" s="336"/>
    </row>
    <row r="32" spans="1:21" ht="18.75" customHeight="1">
      <c r="A32" s="340" t="s">
        <v>60</v>
      </c>
      <c r="B32" s="341"/>
      <c r="C32" s="341" t="s">
        <v>21</v>
      </c>
      <c r="D32" s="342"/>
      <c r="E32" s="314"/>
      <c r="F32" s="314"/>
      <c r="G32" s="314"/>
      <c r="H32" s="314"/>
      <c r="I32" s="314"/>
      <c r="J32" s="314"/>
      <c r="K32" s="314"/>
      <c r="L32" s="314"/>
      <c r="M32" s="314"/>
      <c r="N32" s="314"/>
      <c r="O32" s="336"/>
      <c r="P32" s="336"/>
      <c r="Q32" s="336"/>
      <c r="R32" s="336"/>
      <c r="S32" s="336"/>
      <c r="T32" s="336"/>
    </row>
    <row r="33" spans="1:22" ht="18.75" customHeight="1">
      <c r="A33" s="340" t="s">
        <v>90</v>
      </c>
      <c r="B33" s="341"/>
      <c r="C33" s="341"/>
      <c r="D33" s="342"/>
      <c r="E33" s="314"/>
      <c r="F33" s="314"/>
      <c r="G33" s="314"/>
      <c r="H33" s="314"/>
      <c r="I33" s="314"/>
      <c r="J33" s="314"/>
      <c r="K33" s="314"/>
      <c r="L33" s="314"/>
      <c r="M33" s="314"/>
      <c r="N33" s="314"/>
      <c r="O33" s="336"/>
      <c r="P33" s="336"/>
      <c r="Q33" s="336"/>
      <c r="R33" s="336"/>
      <c r="S33" s="336"/>
      <c r="T33" s="336"/>
    </row>
    <row r="34" spans="1:22" ht="18.75" customHeight="1">
      <c r="A34" s="311"/>
      <c r="B34" s="312"/>
      <c r="C34" s="312"/>
      <c r="D34" s="313"/>
      <c r="E34" s="314"/>
      <c r="F34" s="314"/>
      <c r="G34" s="314"/>
      <c r="H34" s="314"/>
      <c r="I34" s="314"/>
      <c r="J34" s="314"/>
      <c r="K34" s="314"/>
      <c r="L34" s="314"/>
      <c r="M34" s="314"/>
      <c r="N34" s="314"/>
      <c r="O34" s="336"/>
      <c r="P34" s="336"/>
      <c r="Q34" s="336"/>
      <c r="R34" s="336"/>
      <c r="S34" s="336"/>
      <c r="T34" s="336"/>
    </row>
    <row r="35" spans="1:22" ht="18.75" customHeight="1" thickBot="1">
      <c r="A35" s="311"/>
      <c r="B35" s="312"/>
      <c r="C35" s="312"/>
      <c r="D35" s="313"/>
      <c r="E35" s="314"/>
      <c r="F35" s="314"/>
      <c r="G35" s="314"/>
      <c r="H35" s="314"/>
      <c r="I35" s="314"/>
      <c r="J35" s="314"/>
      <c r="K35" s="314"/>
      <c r="L35" s="314"/>
      <c r="M35" s="314"/>
      <c r="N35" s="314"/>
      <c r="O35" s="336"/>
      <c r="P35" s="336"/>
      <c r="Q35" s="336"/>
      <c r="R35" s="336"/>
      <c r="S35" s="336"/>
      <c r="T35" s="336"/>
      <c r="U35" s="315" t="str">
        <f>IFERROR(J36-#REF!-J37-Q19,"")</f>
        <v/>
      </c>
      <c r="V35" s="316"/>
    </row>
    <row r="36" spans="1:22" ht="18.75" customHeight="1" thickBot="1">
      <c r="A36" s="349" t="s">
        <v>252</v>
      </c>
      <c r="B36" s="349"/>
      <c r="C36" s="349"/>
      <c r="D36" s="349"/>
      <c r="E36" s="335" t="str">
        <f>IF(SUM(E27:E35)=0,"",SUM(E27:E35))</f>
        <v/>
      </c>
      <c r="F36" s="335"/>
      <c r="G36" s="335"/>
      <c r="H36" s="335"/>
      <c r="I36" s="335"/>
      <c r="J36" s="335" t="str">
        <f>IF(AND(SUM(J27:J35)=0,COUNTA(J27:J35)=0),"",SUM(J27:J35))</f>
        <v/>
      </c>
      <c r="K36" s="335"/>
      <c r="L36" s="335"/>
      <c r="M36" s="335"/>
      <c r="N36" s="335"/>
      <c r="O36" s="339"/>
      <c r="P36" s="339"/>
      <c r="Q36" s="339"/>
      <c r="R36" s="339"/>
      <c r="S36" s="339"/>
      <c r="T36" s="339"/>
      <c r="U36" s="315" t="str">
        <f>IFERROR(J36-#REF!,"")</f>
        <v/>
      </c>
      <c r="V36" s="316"/>
    </row>
    <row r="37" spans="1:22" ht="18.75" customHeight="1" thickBot="1">
      <c r="A37" s="350" t="s">
        <v>261</v>
      </c>
      <c r="B37" s="351"/>
      <c r="C37" s="351"/>
      <c r="D37" s="352"/>
      <c r="E37" s="353"/>
      <c r="F37" s="353"/>
      <c r="G37" s="353"/>
      <c r="H37" s="353"/>
      <c r="I37" s="353"/>
      <c r="J37" s="354"/>
      <c r="K37" s="354"/>
      <c r="L37" s="354"/>
      <c r="M37" s="354"/>
      <c r="N37" s="354"/>
      <c r="O37" s="355"/>
      <c r="P37" s="355"/>
      <c r="Q37" s="355"/>
      <c r="R37" s="355"/>
      <c r="S37" s="355"/>
      <c r="T37" s="355"/>
    </row>
    <row r="38" spans="1:22" ht="18.75" customHeight="1">
      <c r="A38" s="387" t="s">
        <v>262</v>
      </c>
      <c r="B38" s="387"/>
      <c r="C38" s="387"/>
      <c r="D38" s="387"/>
      <c r="E38" s="314"/>
      <c r="F38" s="314"/>
      <c r="G38" s="314"/>
      <c r="H38" s="314"/>
      <c r="I38" s="314"/>
      <c r="J38" s="314"/>
      <c r="K38" s="314"/>
      <c r="L38" s="314"/>
      <c r="M38" s="314"/>
      <c r="N38" s="314"/>
      <c r="O38" s="336"/>
      <c r="P38" s="336"/>
      <c r="Q38" s="336"/>
      <c r="R38" s="336"/>
      <c r="S38" s="336"/>
      <c r="T38" s="336"/>
    </row>
    <row r="39" spans="1:22" ht="18.75" customHeight="1" thickBot="1">
      <c r="A39" s="389" t="s">
        <v>263</v>
      </c>
      <c r="B39" s="389"/>
      <c r="C39" s="389"/>
      <c r="D39" s="389"/>
      <c r="E39" s="314"/>
      <c r="F39" s="314"/>
      <c r="G39" s="314"/>
      <c r="H39" s="314"/>
      <c r="I39" s="314"/>
      <c r="J39" s="314"/>
      <c r="K39" s="314"/>
      <c r="L39" s="314"/>
      <c r="M39" s="314"/>
      <c r="N39" s="314"/>
      <c r="O39" s="336"/>
      <c r="P39" s="336"/>
      <c r="Q39" s="336"/>
      <c r="R39" s="336"/>
      <c r="S39" s="336"/>
      <c r="T39" s="336"/>
    </row>
    <row r="40" spans="1:22" ht="18.75" customHeight="1" thickBot="1">
      <c r="A40" s="388" t="s">
        <v>264</v>
      </c>
      <c r="B40" s="388"/>
      <c r="C40" s="388"/>
      <c r="D40" s="388"/>
      <c r="E40" s="335" t="str">
        <f>IF(SUM(E36:E39)=0,"",SUM(E36:E39))</f>
        <v/>
      </c>
      <c r="F40" s="335"/>
      <c r="G40" s="335"/>
      <c r="H40" s="335"/>
      <c r="I40" s="335"/>
      <c r="J40" s="335" t="str">
        <f>IF(SUM(J36:J39)=0,"",SUM(J36:J39))</f>
        <v/>
      </c>
      <c r="K40" s="335"/>
      <c r="L40" s="335"/>
      <c r="M40" s="335"/>
      <c r="N40" s="335"/>
      <c r="O40" s="339"/>
      <c r="P40" s="339"/>
      <c r="Q40" s="339"/>
      <c r="R40" s="339"/>
      <c r="S40" s="339"/>
      <c r="T40" s="339"/>
    </row>
    <row r="41" spans="1:22" ht="18.75" customHeight="1" thickBot="1">
      <c r="A41" s="266" t="s">
        <v>266</v>
      </c>
      <c r="B41" s="266"/>
      <c r="C41" s="266"/>
      <c r="D41" s="266"/>
      <c r="E41" s="353"/>
      <c r="F41" s="353"/>
      <c r="G41" s="353"/>
      <c r="H41" s="353"/>
      <c r="I41" s="353"/>
      <c r="J41" s="335" t="str">
        <f>IFERROR(IF(OR(AND(J36=0,J17=0),J17-J36-J37&lt;=0),"",J17-J36-J37),J17)</f>
        <v/>
      </c>
      <c r="K41" s="335"/>
      <c r="L41" s="335"/>
      <c r="M41" s="335"/>
      <c r="N41" s="335"/>
      <c r="O41" s="339"/>
      <c r="P41" s="339"/>
      <c r="Q41" s="339"/>
      <c r="R41" s="339"/>
      <c r="S41" s="339"/>
      <c r="T41" s="339"/>
    </row>
  </sheetData>
  <sheetProtection sheet="1" objects="1" scenarios="1" formatCells="0" formatColumns="0" formatRows="0"/>
  <mergeCells count="131">
    <mergeCell ref="A41:D41"/>
    <mergeCell ref="E41:I41"/>
    <mergeCell ref="J41:N41"/>
    <mergeCell ref="O41:T41"/>
    <mergeCell ref="A38:D38"/>
    <mergeCell ref="E38:I38"/>
    <mergeCell ref="J38:N38"/>
    <mergeCell ref="O38:T38"/>
    <mergeCell ref="A40:D40"/>
    <mergeCell ref="E40:I40"/>
    <mergeCell ref="J40:N40"/>
    <mergeCell ref="O40:T40"/>
    <mergeCell ref="A39:D39"/>
    <mergeCell ref="E39:I39"/>
    <mergeCell ref="J39:N39"/>
    <mergeCell ref="O39:T39"/>
    <mergeCell ref="P6:R6"/>
    <mergeCell ref="A8:C8"/>
    <mergeCell ref="E8:F8"/>
    <mergeCell ref="I8:J8"/>
    <mergeCell ref="M8:N8"/>
    <mergeCell ref="Q8:R8"/>
    <mergeCell ref="A7:C7"/>
    <mergeCell ref="D7:G7"/>
    <mergeCell ref="H7:K7"/>
    <mergeCell ref="L7:O7"/>
    <mergeCell ref="P7:S7"/>
    <mergeCell ref="A5:C5"/>
    <mergeCell ref="D5:G5"/>
    <mergeCell ref="H5:K5"/>
    <mergeCell ref="L5:O5"/>
    <mergeCell ref="P5:S5"/>
    <mergeCell ref="L11:O11"/>
    <mergeCell ref="P11:S11"/>
    <mergeCell ref="A11:C11"/>
    <mergeCell ref="D11:G11"/>
    <mergeCell ref="H11:K11"/>
    <mergeCell ref="D10:G10"/>
    <mergeCell ref="H10:K10"/>
    <mergeCell ref="L10:O10"/>
    <mergeCell ref="P10:S10"/>
    <mergeCell ref="A9:C9"/>
    <mergeCell ref="D9:G9"/>
    <mergeCell ref="H9:K9"/>
    <mergeCell ref="L9:O9"/>
    <mergeCell ref="A10:C10"/>
    <mergeCell ref="P9:S9"/>
    <mergeCell ref="A6:C6"/>
    <mergeCell ref="D6:F6"/>
    <mergeCell ref="H6:J6"/>
    <mergeCell ref="L6:N6"/>
    <mergeCell ref="O29:T29"/>
    <mergeCell ref="A15:D15"/>
    <mergeCell ref="E15:I15"/>
    <mergeCell ref="J15:N15"/>
    <mergeCell ref="O15:T15"/>
    <mergeCell ref="O16:S16"/>
    <mergeCell ref="A16:D19"/>
    <mergeCell ref="A21:D21"/>
    <mergeCell ref="E21:I21"/>
    <mergeCell ref="A20:D20"/>
    <mergeCell ref="E28:I28"/>
    <mergeCell ref="A29:D29"/>
    <mergeCell ref="E29:I29"/>
    <mergeCell ref="A26:D26"/>
    <mergeCell ref="E26:I26"/>
    <mergeCell ref="A27:D27"/>
    <mergeCell ref="E27:I27"/>
    <mergeCell ref="E20:I20"/>
    <mergeCell ref="A23:D23"/>
    <mergeCell ref="E23:I23"/>
    <mergeCell ref="J17:N19"/>
    <mergeCell ref="E17:I19"/>
    <mergeCell ref="A36:D36"/>
    <mergeCell ref="E36:I36"/>
    <mergeCell ref="A37:D37"/>
    <mergeCell ref="E37:I37"/>
    <mergeCell ref="J37:N37"/>
    <mergeCell ref="O37:T37"/>
    <mergeCell ref="A35:D35"/>
    <mergeCell ref="E35:I35"/>
    <mergeCell ref="J35:N35"/>
    <mergeCell ref="O35:T35"/>
    <mergeCell ref="A32:D32"/>
    <mergeCell ref="E32:I32"/>
    <mergeCell ref="J30:N30"/>
    <mergeCell ref="O30:T30"/>
    <mergeCell ref="O34:T34"/>
    <mergeCell ref="J31:N31"/>
    <mergeCell ref="O31:T31"/>
    <mergeCell ref="A33:D33"/>
    <mergeCell ref="A22:D22"/>
    <mergeCell ref="E22:I22"/>
    <mergeCell ref="J26:N26"/>
    <mergeCell ref="O26:T26"/>
    <mergeCell ref="E33:I33"/>
    <mergeCell ref="J33:N33"/>
    <mergeCell ref="O33:T33"/>
    <mergeCell ref="A34:D34"/>
    <mergeCell ref="E34:I34"/>
    <mergeCell ref="A28:D28"/>
    <mergeCell ref="A30:D30"/>
    <mergeCell ref="E30:I30"/>
    <mergeCell ref="A31:D31"/>
    <mergeCell ref="E31:I31"/>
    <mergeCell ref="O23:T23"/>
    <mergeCell ref="J28:N28"/>
    <mergeCell ref="U36:V36"/>
    <mergeCell ref="U35:V35"/>
    <mergeCell ref="O22:T22"/>
    <mergeCell ref="Q19:S19"/>
    <mergeCell ref="Q18:S18"/>
    <mergeCell ref="O17:P17"/>
    <mergeCell ref="Q17:S17"/>
    <mergeCell ref="O20:T20"/>
    <mergeCell ref="J21:N21"/>
    <mergeCell ref="O21:T21"/>
    <mergeCell ref="O18:P18"/>
    <mergeCell ref="O19:P19"/>
    <mergeCell ref="O27:T27"/>
    <mergeCell ref="J36:N36"/>
    <mergeCell ref="O32:T32"/>
    <mergeCell ref="J20:N20"/>
    <mergeCell ref="J27:N27"/>
    <mergeCell ref="J22:N22"/>
    <mergeCell ref="J23:N23"/>
    <mergeCell ref="O36:T36"/>
    <mergeCell ref="J34:N34"/>
    <mergeCell ref="J32:N32"/>
    <mergeCell ref="O28:T28"/>
    <mergeCell ref="J29:N29"/>
  </mergeCells>
  <phoneticPr fontId="1"/>
  <dataValidations count="4">
    <dataValidation imeMode="on" allowBlank="1" showInputMessage="1" showErrorMessage="1" sqref="D5:S5 D7:S7 D9:S11 O20:T22 O37:T39 O27:T35" xr:uid="{7AF7707A-FD8C-4CAC-9658-8C70F0E9D940}"/>
    <dataValidation imeMode="off" allowBlank="1" showInputMessage="1" showErrorMessage="1" sqref="E8:F8 I8:J8 M8:N8 Q8:R8 D6:F6 H6:J6 L6:N6 P6:R6 Q17:S18 E37:I37 E27:N35 E38:N39 J17 K16:N16 F16:I16 J20:N22 E17 E20:I22" xr:uid="{53BF237A-80DE-4DD6-BD01-B04AEC7A4F6A}"/>
    <dataValidation type="whole" imeMode="off" allowBlank="1" showInputMessage="1" showErrorMessage="1" sqref="Q19:S19 J37:N37" xr:uid="{9E609DA5-38A7-4D30-9A97-EFCB62CE8ADD}">
      <formula1>0</formula1>
      <formula2>18000</formula2>
    </dataValidation>
    <dataValidation imeMode="hiragana" allowBlank="1" showInputMessage="1" showErrorMessage="1" sqref="A34:D35" xr:uid="{A946553C-854D-48BC-AA1B-7BE53F831615}"/>
  </dataValidations>
  <printOptions horizontalCentered="1"/>
  <pageMargins left="0.70866141732283472" right="0.31496062992125984" top="0.15748031496062992" bottom="0.15748031496062992" header="0.11811023622047245" footer="0.11811023622047245"/>
  <pageSetup paperSize="9" scale="89" orientation="portrait" blackAndWhite="1" horizontalDpi="4294967293" r:id="rId1"/>
  <rowBreaks count="1" manualBreakCount="1">
    <brk id="42" max="1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33B4-C204-4D09-A135-4500556E578E}">
  <sheetPr>
    <tabColor rgb="FFFFFF00"/>
  </sheetPr>
  <dimension ref="A1:W20"/>
  <sheetViews>
    <sheetView view="pageBreakPreview" zoomScaleNormal="100" zoomScaleSheetLayoutView="100" workbookViewId="0">
      <selection activeCell="D5" sqref="D5:G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46</v>
      </c>
    </row>
    <row r="2" spans="1:23">
      <c r="A2" s="12" t="s">
        <v>116</v>
      </c>
      <c r="W2" s="12" t="str">
        <f>様式第４号!C3&amp;"　地域支えあいのまちづくり推進事業　実施報告書・収支決算書　②"</f>
        <v>令和 ６ 年度　地域支えあいのまちづくり推進事業　実施報告書・収支決算書　②</v>
      </c>
    </row>
    <row r="3" spans="1:23" ht="15" customHeight="1"/>
    <row r="4" spans="1:23" ht="24.95" customHeight="1">
      <c r="A4" s="12" t="s">
        <v>48</v>
      </c>
    </row>
    <row r="5" spans="1:23" ht="30" customHeight="1">
      <c r="A5" s="374" t="s">
        <v>23</v>
      </c>
      <c r="B5" s="374"/>
      <c r="C5" s="374"/>
      <c r="D5" s="392"/>
      <c r="E5" s="392"/>
      <c r="F5" s="392"/>
      <c r="G5" s="392"/>
      <c r="H5" s="392"/>
      <c r="I5" s="392"/>
      <c r="J5" s="392"/>
      <c r="K5" s="392"/>
      <c r="L5" s="392"/>
      <c r="M5" s="392"/>
      <c r="N5" s="392"/>
      <c r="O5" s="392"/>
      <c r="P5" s="392"/>
      <c r="Q5" s="392"/>
      <c r="R5" s="392"/>
      <c r="S5" s="392"/>
    </row>
    <row r="6" spans="1:23" ht="33.75" customHeight="1">
      <c r="A6" s="380" t="s">
        <v>47</v>
      </c>
      <c r="B6" s="378"/>
      <c r="C6" s="379"/>
      <c r="D6" s="381"/>
      <c r="E6" s="382"/>
      <c r="F6" s="382"/>
      <c r="G6" s="71" t="s">
        <v>123</v>
      </c>
      <c r="H6" s="381"/>
      <c r="I6" s="382"/>
      <c r="J6" s="382"/>
      <c r="K6" s="72" t="s">
        <v>1</v>
      </c>
      <c r="L6" s="382"/>
      <c r="M6" s="382"/>
      <c r="N6" s="382"/>
      <c r="O6" s="71" t="s">
        <v>1</v>
      </c>
      <c r="P6" s="381"/>
      <c r="Q6" s="382"/>
      <c r="R6" s="382"/>
      <c r="S6" s="72" t="s">
        <v>1</v>
      </c>
    </row>
    <row r="7" spans="1:23" ht="97.5" customHeight="1">
      <c r="A7" s="374" t="s">
        <v>202</v>
      </c>
      <c r="B7" s="384"/>
      <c r="C7" s="384"/>
      <c r="D7" s="391"/>
      <c r="E7" s="391"/>
      <c r="F7" s="391"/>
      <c r="G7" s="391"/>
      <c r="H7" s="391"/>
      <c r="I7" s="391"/>
      <c r="J7" s="391"/>
      <c r="K7" s="391"/>
      <c r="L7" s="391"/>
      <c r="M7" s="391"/>
      <c r="N7" s="391"/>
      <c r="O7" s="391"/>
      <c r="P7" s="391"/>
      <c r="Q7" s="391"/>
      <c r="R7" s="391"/>
      <c r="S7" s="391"/>
    </row>
    <row r="8" spans="1:23" ht="24" customHeight="1">
      <c r="A8" s="377" t="s">
        <v>24</v>
      </c>
      <c r="B8" s="378"/>
      <c r="C8" s="379"/>
      <c r="D8" s="73" t="s">
        <v>293</v>
      </c>
      <c r="E8" s="383"/>
      <c r="F8" s="383"/>
      <c r="G8" s="56" t="s">
        <v>11</v>
      </c>
      <c r="H8" s="73" t="s">
        <v>293</v>
      </c>
      <c r="I8" s="383"/>
      <c r="J8" s="383"/>
      <c r="K8" s="56" t="s">
        <v>11</v>
      </c>
      <c r="L8" s="73" t="s">
        <v>293</v>
      </c>
      <c r="M8" s="383"/>
      <c r="N8" s="383"/>
      <c r="O8" s="56" t="s">
        <v>11</v>
      </c>
      <c r="P8" s="73" t="s">
        <v>293</v>
      </c>
      <c r="Q8" s="383"/>
      <c r="R8" s="383"/>
      <c r="S8" s="56" t="s">
        <v>11</v>
      </c>
    </row>
    <row r="9" spans="1:23" ht="67.5" customHeight="1">
      <c r="A9" s="377" t="s">
        <v>27</v>
      </c>
      <c r="B9" s="378"/>
      <c r="C9" s="379"/>
      <c r="D9" s="390"/>
      <c r="E9" s="390"/>
      <c r="F9" s="390"/>
      <c r="G9" s="390"/>
      <c r="H9" s="390"/>
      <c r="I9" s="390"/>
      <c r="J9" s="390"/>
      <c r="K9" s="390"/>
      <c r="L9" s="390"/>
      <c r="M9" s="390"/>
      <c r="N9" s="390"/>
      <c r="O9" s="390"/>
      <c r="P9" s="390"/>
      <c r="Q9" s="390"/>
      <c r="R9" s="390"/>
      <c r="S9" s="390"/>
    </row>
    <row r="10" spans="1:23" ht="24" customHeight="1">
      <c r="A10" s="374" t="s">
        <v>32</v>
      </c>
      <c r="B10" s="374"/>
      <c r="C10" s="374"/>
      <c r="D10" s="375"/>
      <c r="E10" s="375"/>
      <c r="F10" s="375"/>
      <c r="G10" s="375"/>
      <c r="H10" s="375"/>
      <c r="I10" s="375"/>
      <c r="J10" s="375"/>
      <c r="K10" s="375"/>
      <c r="L10" s="375"/>
      <c r="M10" s="375"/>
      <c r="N10" s="375"/>
      <c r="O10" s="375"/>
      <c r="P10" s="375"/>
      <c r="Q10" s="375"/>
      <c r="R10" s="375"/>
      <c r="S10" s="375"/>
    </row>
    <row r="11" spans="1:23" ht="112.5" customHeight="1">
      <c r="A11" s="377" t="s">
        <v>28</v>
      </c>
      <c r="B11" s="378"/>
      <c r="C11" s="379"/>
      <c r="D11" s="390"/>
      <c r="E11" s="390"/>
      <c r="F11" s="390"/>
      <c r="G11" s="390"/>
      <c r="H11" s="390"/>
      <c r="I11" s="390"/>
      <c r="J11" s="390"/>
      <c r="K11" s="390"/>
      <c r="L11" s="390"/>
      <c r="M11" s="390"/>
      <c r="N11" s="390"/>
      <c r="O11" s="390"/>
      <c r="P11" s="390"/>
      <c r="Q11" s="390"/>
      <c r="R11" s="390"/>
      <c r="S11" s="390"/>
    </row>
    <row r="12" spans="1:23" ht="4.5" customHeight="1"/>
    <row r="14" spans="1:23" ht="30" customHeight="1">
      <c r="A14" s="374" t="s">
        <v>23</v>
      </c>
      <c r="B14" s="374"/>
      <c r="C14" s="374"/>
      <c r="D14" s="392"/>
      <c r="E14" s="392"/>
      <c r="F14" s="392"/>
      <c r="G14" s="392"/>
      <c r="H14" s="392"/>
      <c r="I14" s="392"/>
      <c r="J14" s="392"/>
      <c r="K14" s="392"/>
      <c r="L14" s="392"/>
      <c r="M14" s="392"/>
      <c r="N14" s="392"/>
      <c r="O14" s="392"/>
      <c r="P14" s="392"/>
      <c r="Q14" s="392"/>
      <c r="R14" s="392"/>
      <c r="S14" s="392"/>
    </row>
    <row r="15" spans="1:23" ht="33.75" customHeight="1">
      <c r="A15" s="380" t="s">
        <v>47</v>
      </c>
      <c r="B15" s="378"/>
      <c r="C15" s="379"/>
      <c r="D15" s="381"/>
      <c r="E15" s="382"/>
      <c r="F15" s="382"/>
      <c r="G15" s="71" t="s">
        <v>1</v>
      </c>
      <c r="H15" s="381"/>
      <c r="I15" s="382"/>
      <c r="J15" s="382"/>
      <c r="K15" s="72" t="s">
        <v>1</v>
      </c>
      <c r="L15" s="382"/>
      <c r="M15" s="382"/>
      <c r="N15" s="382"/>
      <c r="O15" s="71" t="s">
        <v>1</v>
      </c>
      <c r="P15" s="381"/>
      <c r="Q15" s="382"/>
      <c r="R15" s="382"/>
      <c r="S15" s="72" t="s">
        <v>1</v>
      </c>
    </row>
    <row r="16" spans="1:23" ht="97.5" customHeight="1">
      <c r="A16" s="374" t="s">
        <v>202</v>
      </c>
      <c r="B16" s="384"/>
      <c r="C16" s="384"/>
      <c r="D16" s="391"/>
      <c r="E16" s="391"/>
      <c r="F16" s="391"/>
      <c r="G16" s="391"/>
      <c r="H16" s="391"/>
      <c r="I16" s="391"/>
      <c r="J16" s="391"/>
      <c r="K16" s="391"/>
      <c r="L16" s="391"/>
      <c r="M16" s="391"/>
      <c r="N16" s="391"/>
      <c r="O16" s="391"/>
      <c r="P16" s="391"/>
      <c r="Q16" s="391"/>
      <c r="R16" s="391"/>
      <c r="S16" s="391"/>
    </row>
    <row r="17" spans="1:19" ht="24" customHeight="1">
      <c r="A17" s="377" t="s">
        <v>24</v>
      </c>
      <c r="B17" s="378"/>
      <c r="C17" s="379"/>
      <c r="D17" s="73" t="s">
        <v>293</v>
      </c>
      <c r="E17" s="383"/>
      <c r="F17" s="383"/>
      <c r="G17" s="56" t="s">
        <v>11</v>
      </c>
      <c r="H17" s="73" t="s">
        <v>293</v>
      </c>
      <c r="I17" s="383"/>
      <c r="J17" s="383"/>
      <c r="K17" s="56" t="s">
        <v>11</v>
      </c>
      <c r="L17" s="73" t="s">
        <v>293</v>
      </c>
      <c r="M17" s="383"/>
      <c r="N17" s="383"/>
      <c r="O17" s="56" t="s">
        <v>11</v>
      </c>
      <c r="P17" s="73" t="s">
        <v>293</v>
      </c>
      <c r="Q17" s="383"/>
      <c r="R17" s="383"/>
      <c r="S17" s="56" t="s">
        <v>11</v>
      </c>
    </row>
    <row r="18" spans="1:19" ht="67.5" customHeight="1">
      <c r="A18" s="377" t="s">
        <v>27</v>
      </c>
      <c r="B18" s="378"/>
      <c r="C18" s="379"/>
      <c r="D18" s="390"/>
      <c r="E18" s="390"/>
      <c r="F18" s="390"/>
      <c r="G18" s="390"/>
      <c r="H18" s="390"/>
      <c r="I18" s="390"/>
      <c r="J18" s="390"/>
      <c r="K18" s="390"/>
      <c r="L18" s="390"/>
      <c r="M18" s="390"/>
      <c r="N18" s="390"/>
      <c r="O18" s="390"/>
      <c r="P18" s="390"/>
      <c r="Q18" s="390"/>
      <c r="R18" s="390"/>
      <c r="S18" s="390"/>
    </row>
    <row r="19" spans="1:19" ht="24" customHeight="1">
      <c r="A19" s="374" t="s">
        <v>32</v>
      </c>
      <c r="B19" s="374"/>
      <c r="C19" s="374"/>
      <c r="D19" s="375"/>
      <c r="E19" s="375"/>
      <c r="F19" s="375"/>
      <c r="G19" s="375"/>
      <c r="H19" s="375"/>
      <c r="I19" s="375"/>
      <c r="J19" s="375"/>
      <c r="K19" s="375"/>
      <c r="L19" s="375"/>
      <c r="M19" s="375"/>
      <c r="N19" s="375"/>
      <c r="O19" s="375"/>
      <c r="P19" s="375"/>
      <c r="Q19" s="375"/>
      <c r="R19" s="375"/>
      <c r="S19" s="375"/>
    </row>
    <row r="20" spans="1:19" ht="112.5" customHeight="1">
      <c r="A20" s="377" t="s">
        <v>28</v>
      </c>
      <c r="B20" s="378"/>
      <c r="C20" s="379"/>
      <c r="D20" s="390"/>
      <c r="E20" s="390"/>
      <c r="F20" s="390"/>
      <c r="G20" s="390"/>
      <c r="H20" s="390"/>
      <c r="I20" s="390"/>
      <c r="J20" s="390"/>
      <c r="K20" s="390"/>
      <c r="L20" s="390"/>
      <c r="M20" s="390"/>
      <c r="N20" s="390"/>
      <c r="O20" s="390"/>
      <c r="P20" s="390"/>
      <c r="Q20" s="390"/>
      <c r="R20" s="390"/>
      <c r="S20" s="390"/>
    </row>
  </sheetData>
  <sheetProtection sheet="1" objects="1" scenarios="1" formatCells="0" formatColumns="0" formatRows="0"/>
  <mergeCells count="70">
    <mergeCell ref="A6:C6"/>
    <mergeCell ref="D6:F6"/>
    <mergeCell ref="H6:J6"/>
    <mergeCell ref="L6:N6"/>
    <mergeCell ref="P6:R6"/>
    <mergeCell ref="A5:C5"/>
    <mergeCell ref="D5:G5"/>
    <mergeCell ref="H5:K5"/>
    <mergeCell ref="L5:O5"/>
    <mergeCell ref="P5:S5"/>
    <mergeCell ref="A8:C8"/>
    <mergeCell ref="E8:F8"/>
    <mergeCell ref="I8:J8"/>
    <mergeCell ref="M8:N8"/>
    <mergeCell ref="Q8:R8"/>
    <mergeCell ref="A7:C7"/>
    <mergeCell ref="D7:G7"/>
    <mergeCell ref="H7:K7"/>
    <mergeCell ref="L7:O7"/>
    <mergeCell ref="P7:S7"/>
    <mergeCell ref="A10:C10"/>
    <mergeCell ref="D10:G10"/>
    <mergeCell ref="H10:K10"/>
    <mergeCell ref="L10:O10"/>
    <mergeCell ref="P10:S10"/>
    <mergeCell ref="A9:C9"/>
    <mergeCell ref="D9:G9"/>
    <mergeCell ref="H9:K9"/>
    <mergeCell ref="L9:O9"/>
    <mergeCell ref="P9:S9"/>
    <mergeCell ref="A11:C11"/>
    <mergeCell ref="D11:G11"/>
    <mergeCell ref="H11:K11"/>
    <mergeCell ref="L11:O11"/>
    <mergeCell ref="P11:S11"/>
    <mergeCell ref="A14:C14"/>
    <mergeCell ref="D14:G14"/>
    <mergeCell ref="H14:K14"/>
    <mergeCell ref="L14:O14"/>
    <mergeCell ref="P14:S14"/>
    <mergeCell ref="A16:C16"/>
    <mergeCell ref="D16:G16"/>
    <mergeCell ref="H16:K16"/>
    <mergeCell ref="L16:O16"/>
    <mergeCell ref="P16:S16"/>
    <mergeCell ref="A15:C15"/>
    <mergeCell ref="D15:F15"/>
    <mergeCell ref="H15:J15"/>
    <mergeCell ref="L15:N15"/>
    <mergeCell ref="P15:R15"/>
    <mergeCell ref="A18:C18"/>
    <mergeCell ref="D18:G18"/>
    <mergeCell ref="H18:K18"/>
    <mergeCell ref="L18:O18"/>
    <mergeCell ref="P18:S18"/>
    <mergeCell ref="A17:C17"/>
    <mergeCell ref="E17:F17"/>
    <mergeCell ref="I17:J17"/>
    <mergeCell ref="M17:N17"/>
    <mergeCell ref="Q17:R17"/>
    <mergeCell ref="A20:C20"/>
    <mergeCell ref="D20:G20"/>
    <mergeCell ref="H20:K20"/>
    <mergeCell ref="L20:O20"/>
    <mergeCell ref="P20:S20"/>
    <mergeCell ref="A19:C19"/>
    <mergeCell ref="D19:G19"/>
    <mergeCell ref="H19:K19"/>
    <mergeCell ref="L19:O19"/>
    <mergeCell ref="P19:S19"/>
  </mergeCells>
  <phoneticPr fontId="6"/>
  <dataValidations count="2">
    <dataValidation imeMode="off" allowBlank="1" showInputMessage="1" showErrorMessage="1" sqref="E8:F8 I8:J8 M8:N8 Q8:R8 D6:F6 H6:J6 L6:N6 P6:R6 E17:F17 I17:J17 M17:N17 Q17:R17 D15:F15 H15:J15 L15:N15 P15:R15" xr:uid="{ECD9F9ED-EC43-452E-A633-76B4F563D555}"/>
    <dataValidation imeMode="on" allowBlank="1" showInputMessage="1" showErrorMessage="1" sqref="D5:S5 D7:S7 D9:S11 D14:S14 D16:S16 D18:S20" xr:uid="{A73BA056-B999-4081-B168-66CF7745DC70}"/>
  </dataValidations>
  <printOptions horizontalCentered="1" verticalCentered="1"/>
  <pageMargins left="0.70866141732283472" right="0.31496062992125984" top="0.15748031496062992" bottom="0.15748031496062992" header="0.11811023622047245" footer="0.11811023622047245"/>
  <pageSetup paperSize="9" scale="92" orientation="portrait" blackAndWhite="1"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6"/>
  <sheetViews>
    <sheetView view="pageBreakPreview" zoomScaleNormal="100" zoomScaleSheetLayoutView="100" workbookViewId="0">
      <selection activeCell="E5" sqref="E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W2" s="12" t="str">
        <f>様式第４号!C3&amp;"　地域支えあいのまちづくり推進事業　実施報告書・収支決算書　③－１"</f>
        <v>令和 ６ 年度　地域支えあいのまちづくり推進事業　実施報告書・収支決算書　③－１</v>
      </c>
    </row>
    <row r="3" spans="1:23" ht="13.5" customHeight="1"/>
    <row r="4" spans="1:23" ht="24.95" customHeight="1">
      <c r="A4" s="22" t="s">
        <v>283</v>
      </c>
      <c r="B4" s="22"/>
      <c r="C4" s="22"/>
      <c r="D4" s="22"/>
      <c r="E4" s="22"/>
      <c r="F4" s="22"/>
      <c r="G4" s="22"/>
      <c r="H4" s="22"/>
      <c r="I4" s="22"/>
      <c r="J4" s="22"/>
      <c r="K4" s="22"/>
      <c r="L4" s="22"/>
      <c r="M4" s="22"/>
      <c r="N4" s="22"/>
      <c r="O4" s="22"/>
      <c r="P4" s="22"/>
      <c r="Q4" s="22"/>
      <c r="R4" s="22"/>
      <c r="S4" s="22"/>
      <c r="T4" s="22"/>
    </row>
    <row r="5" spans="1:23" ht="17.100000000000001" customHeight="1">
      <c r="A5" s="425" t="s">
        <v>203</v>
      </c>
      <c r="B5" s="426"/>
      <c r="C5" s="426"/>
      <c r="D5" s="427"/>
      <c r="E5" s="29" t="s">
        <v>137</v>
      </c>
      <c r="F5" s="54"/>
      <c r="G5" s="54"/>
      <c r="H5" s="54"/>
      <c r="I5" s="54"/>
      <c r="J5" s="54"/>
      <c r="K5" s="54"/>
      <c r="L5" s="54"/>
      <c r="M5" s="54"/>
      <c r="N5" s="54"/>
      <c r="O5" s="54"/>
      <c r="P5" s="54"/>
      <c r="Q5" s="54"/>
      <c r="R5" s="54"/>
      <c r="S5" s="54"/>
      <c r="T5" s="25"/>
    </row>
    <row r="6" spans="1:23" ht="17.100000000000001" customHeight="1">
      <c r="A6" s="428"/>
      <c r="B6" s="429"/>
      <c r="C6" s="429"/>
      <c r="D6" s="430"/>
      <c r="E6" s="30" t="s">
        <v>138</v>
      </c>
      <c r="F6" s="22"/>
      <c r="G6" s="22"/>
      <c r="H6" s="22"/>
      <c r="I6" s="22"/>
      <c r="J6" s="22"/>
      <c r="K6" s="22"/>
      <c r="L6" s="22"/>
      <c r="M6" s="22"/>
      <c r="N6" s="22"/>
      <c r="O6" s="22"/>
      <c r="P6" s="22"/>
      <c r="Q6" s="22"/>
      <c r="R6" s="22"/>
      <c r="S6" s="22"/>
      <c r="T6" s="59"/>
    </row>
    <row r="7" spans="1:23" ht="17.100000000000001" customHeight="1">
      <c r="A7" s="428"/>
      <c r="B7" s="429"/>
      <c r="C7" s="429"/>
      <c r="D7" s="430"/>
      <c r="E7" s="30" t="s">
        <v>155</v>
      </c>
      <c r="F7" s="22"/>
      <c r="G7" s="22"/>
      <c r="H7" s="22"/>
      <c r="I7" s="22"/>
      <c r="J7" s="22"/>
      <c r="K7" s="22"/>
      <c r="L7" s="22"/>
      <c r="M7" s="22"/>
      <c r="N7" s="22"/>
      <c r="O7" s="22"/>
      <c r="P7" s="22"/>
      <c r="Q7" s="22"/>
      <c r="R7" s="22"/>
      <c r="S7" s="22"/>
      <c r="T7" s="59"/>
    </row>
    <row r="8" spans="1:23" ht="17.100000000000001" customHeight="1">
      <c r="A8" s="428"/>
      <c r="B8" s="429"/>
      <c r="C8" s="429"/>
      <c r="D8" s="430"/>
      <c r="E8" s="30" t="s">
        <v>139</v>
      </c>
      <c r="F8" s="22"/>
      <c r="G8" s="22"/>
      <c r="H8" s="22"/>
      <c r="I8" s="22"/>
      <c r="J8" s="22"/>
      <c r="K8" s="22"/>
      <c r="L8" s="22"/>
      <c r="M8" s="22"/>
      <c r="N8" s="22"/>
      <c r="O8" s="22"/>
      <c r="P8" s="22"/>
      <c r="Q8" s="22"/>
      <c r="R8" s="22"/>
      <c r="S8" s="22"/>
      <c r="T8" s="59"/>
    </row>
    <row r="9" spans="1:23" ht="17.100000000000001" customHeight="1">
      <c r="A9" s="428"/>
      <c r="B9" s="429"/>
      <c r="C9" s="429"/>
      <c r="D9" s="430"/>
      <c r="E9" s="30" t="s">
        <v>140</v>
      </c>
      <c r="F9" s="22"/>
      <c r="G9" s="22"/>
      <c r="H9" s="22"/>
      <c r="I9" s="22"/>
      <c r="J9" s="22"/>
      <c r="K9" s="22"/>
      <c r="L9" s="22"/>
      <c r="M9" s="22"/>
      <c r="N9" s="22"/>
      <c r="O9" s="22"/>
      <c r="P9" s="22"/>
      <c r="Q9" s="22"/>
      <c r="R9" s="22"/>
      <c r="S9" s="22"/>
      <c r="T9" s="59"/>
    </row>
    <row r="10" spans="1:23" ht="17.100000000000001" customHeight="1">
      <c r="A10" s="431"/>
      <c r="B10" s="432"/>
      <c r="C10" s="432"/>
      <c r="D10" s="433"/>
      <c r="E10" s="434" t="s">
        <v>80</v>
      </c>
      <c r="F10" s="435"/>
      <c r="G10" s="435"/>
      <c r="H10" s="435"/>
      <c r="I10" s="435"/>
      <c r="J10" s="435"/>
      <c r="K10" s="435"/>
      <c r="L10" s="435"/>
      <c r="M10" s="435"/>
      <c r="N10" s="435"/>
      <c r="O10" s="435"/>
      <c r="P10" s="435"/>
      <c r="Q10" s="435"/>
      <c r="R10" s="435"/>
      <c r="S10" s="60"/>
      <c r="T10" s="61"/>
    </row>
    <row r="11" spans="1:23">
      <c r="A11" s="22"/>
      <c r="B11" s="22"/>
      <c r="C11" s="22"/>
      <c r="D11" s="22"/>
      <c r="E11" s="22"/>
      <c r="F11" s="22"/>
      <c r="G11" s="22"/>
      <c r="H11" s="22"/>
      <c r="I11" s="22"/>
      <c r="J11" s="22"/>
      <c r="K11" s="22"/>
      <c r="L11" s="22"/>
      <c r="M11" s="22"/>
      <c r="N11" s="22"/>
      <c r="O11" s="22"/>
      <c r="P11" s="22"/>
      <c r="Q11" s="22"/>
      <c r="R11" s="22"/>
      <c r="S11" s="22"/>
      <c r="T11" s="22"/>
    </row>
    <row r="12" spans="1:23" ht="24.95" customHeight="1">
      <c r="A12" s="62" t="s">
        <v>284</v>
      </c>
      <c r="B12" s="22"/>
      <c r="C12" s="22"/>
      <c r="D12" s="22"/>
      <c r="E12" s="22"/>
      <c r="F12" s="22"/>
      <c r="G12" s="22"/>
      <c r="H12" s="22"/>
      <c r="I12" s="22"/>
      <c r="J12" s="22"/>
      <c r="K12" s="22"/>
      <c r="L12" s="22"/>
      <c r="M12" s="22"/>
      <c r="N12" s="22"/>
      <c r="O12" s="22"/>
      <c r="P12" s="22"/>
      <c r="Q12" s="22"/>
      <c r="R12" s="22"/>
      <c r="S12" s="22"/>
      <c r="T12" s="22"/>
    </row>
    <row r="13" spans="1:23" ht="15" customHeight="1">
      <c r="A13" s="425" t="s">
        <v>148</v>
      </c>
      <c r="B13" s="426"/>
      <c r="C13" s="426"/>
      <c r="D13" s="427"/>
      <c r="E13" s="53" t="s">
        <v>82</v>
      </c>
      <c r="F13" s="54"/>
      <c r="G13" s="54"/>
      <c r="H13" s="54"/>
      <c r="I13" s="54"/>
      <c r="J13" s="53" t="s">
        <v>83</v>
      </c>
      <c r="K13" s="54"/>
      <c r="L13" s="54"/>
      <c r="M13" s="54"/>
      <c r="N13" s="54"/>
      <c r="O13" s="53" t="s">
        <v>84</v>
      </c>
      <c r="P13" s="54"/>
      <c r="Q13" s="54"/>
      <c r="R13" s="54"/>
      <c r="S13" s="25"/>
      <c r="T13" s="22"/>
    </row>
    <row r="14" spans="1:23" ht="79.5" customHeight="1">
      <c r="A14" s="431"/>
      <c r="B14" s="432"/>
      <c r="C14" s="432"/>
      <c r="D14" s="433"/>
      <c r="E14" s="436"/>
      <c r="F14" s="437"/>
      <c r="G14" s="437"/>
      <c r="H14" s="437"/>
      <c r="I14" s="437"/>
      <c r="J14" s="422"/>
      <c r="K14" s="423"/>
      <c r="L14" s="423"/>
      <c r="M14" s="423"/>
      <c r="N14" s="424"/>
      <c r="O14" s="423"/>
      <c r="P14" s="423"/>
      <c r="Q14" s="423"/>
      <c r="R14" s="423"/>
      <c r="S14" s="424"/>
      <c r="T14" s="22"/>
    </row>
    <row r="15" spans="1:23" ht="30" customHeight="1">
      <c r="A15" s="425" t="s">
        <v>145</v>
      </c>
      <c r="B15" s="426"/>
      <c r="C15" s="426"/>
      <c r="D15" s="427"/>
      <c r="E15" s="376"/>
      <c r="F15" s="376"/>
      <c r="G15" s="376"/>
      <c r="H15" s="376"/>
      <c r="I15" s="376"/>
      <c r="J15" s="376"/>
      <c r="K15" s="376"/>
      <c r="L15" s="376"/>
      <c r="M15" s="376"/>
      <c r="N15" s="376"/>
      <c r="O15" s="376"/>
      <c r="P15" s="376"/>
      <c r="Q15" s="376"/>
      <c r="R15" s="376"/>
      <c r="S15" s="376"/>
      <c r="T15" s="22"/>
    </row>
    <row r="16" spans="1:23" ht="30" customHeight="1">
      <c r="A16" s="384" t="s">
        <v>85</v>
      </c>
      <c r="B16" s="384"/>
      <c r="C16" s="384"/>
      <c r="D16" s="384"/>
      <c r="E16" s="376"/>
      <c r="F16" s="376"/>
      <c r="G16" s="376"/>
      <c r="H16" s="376"/>
      <c r="I16" s="376"/>
      <c r="J16" s="376"/>
      <c r="K16" s="376"/>
      <c r="L16" s="376"/>
      <c r="M16" s="376"/>
      <c r="N16" s="376"/>
      <c r="O16" s="376"/>
      <c r="P16" s="376"/>
      <c r="Q16" s="376"/>
      <c r="R16" s="376"/>
      <c r="S16" s="376"/>
      <c r="T16" s="22"/>
    </row>
    <row r="17" spans="1:20" ht="30" customHeight="1">
      <c r="A17" s="380" t="s">
        <v>146</v>
      </c>
      <c r="B17" s="393"/>
      <c r="C17" s="393"/>
      <c r="D17" s="394"/>
      <c r="E17" s="376"/>
      <c r="F17" s="376"/>
      <c r="G17" s="376"/>
      <c r="H17" s="376"/>
      <c r="I17" s="376"/>
      <c r="J17" s="376"/>
      <c r="K17" s="376"/>
      <c r="L17" s="376"/>
      <c r="M17" s="376"/>
      <c r="N17" s="376"/>
      <c r="O17" s="376"/>
      <c r="P17" s="376"/>
      <c r="Q17" s="376"/>
      <c r="R17" s="376"/>
      <c r="S17" s="376"/>
      <c r="T17" s="22"/>
    </row>
    <row r="18" spans="1:20" ht="30" customHeight="1">
      <c r="A18" s="384" t="s">
        <v>88</v>
      </c>
      <c r="B18" s="384"/>
      <c r="C18" s="384"/>
      <c r="D18" s="384"/>
      <c r="E18" s="381"/>
      <c r="F18" s="382"/>
      <c r="G18" s="382"/>
      <c r="H18" s="382"/>
      <c r="I18" s="55" t="s">
        <v>123</v>
      </c>
      <c r="J18" s="381"/>
      <c r="K18" s="382"/>
      <c r="L18" s="382"/>
      <c r="M18" s="382"/>
      <c r="N18" s="55" t="s">
        <v>1</v>
      </c>
      <c r="O18" s="381"/>
      <c r="P18" s="382"/>
      <c r="Q18" s="382"/>
      <c r="R18" s="382"/>
      <c r="S18" s="56" t="s">
        <v>1</v>
      </c>
      <c r="T18" s="22"/>
    </row>
    <row r="19" spans="1:20" ht="135" customHeight="1">
      <c r="A19" s="380" t="s">
        <v>147</v>
      </c>
      <c r="B19" s="393"/>
      <c r="C19" s="393"/>
      <c r="D19" s="394"/>
      <c r="E19" s="376"/>
      <c r="F19" s="376"/>
      <c r="G19" s="376"/>
      <c r="H19" s="376"/>
      <c r="I19" s="376"/>
      <c r="J19" s="376"/>
      <c r="K19" s="376"/>
      <c r="L19" s="376"/>
      <c r="M19" s="376"/>
      <c r="N19" s="376"/>
      <c r="O19" s="376"/>
      <c r="P19" s="376"/>
      <c r="Q19" s="376"/>
      <c r="R19" s="376"/>
      <c r="S19" s="376"/>
      <c r="T19" s="22"/>
    </row>
    <row r="20" spans="1:20">
      <c r="A20" s="22"/>
      <c r="B20" s="22"/>
      <c r="C20" s="22"/>
      <c r="D20" s="22"/>
      <c r="E20" s="22"/>
      <c r="F20" s="22"/>
      <c r="G20" s="22"/>
      <c r="H20" s="22"/>
      <c r="I20" s="22"/>
      <c r="J20" s="22"/>
      <c r="K20" s="22"/>
      <c r="L20" s="22"/>
      <c r="M20" s="22"/>
      <c r="N20" s="22"/>
      <c r="O20" s="22"/>
      <c r="P20" s="22"/>
      <c r="Q20" s="22"/>
      <c r="R20" s="22"/>
      <c r="S20" s="22"/>
      <c r="T20" s="22"/>
    </row>
    <row r="21" spans="1:20" ht="24.95" customHeight="1">
      <c r="A21" s="22" t="s">
        <v>285</v>
      </c>
      <c r="B21" s="22"/>
      <c r="C21" s="22"/>
      <c r="D21" s="22"/>
      <c r="E21" s="22"/>
      <c r="F21" s="22"/>
      <c r="G21" s="22"/>
      <c r="H21" s="22"/>
      <c r="I21" s="22"/>
      <c r="J21" s="22"/>
      <c r="K21" s="22"/>
      <c r="L21" s="22"/>
      <c r="M21" s="22"/>
      <c r="N21" s="22"/>
      <c r="O21" s="22"/>
      <c r="P21" s="22"/>
      <c r="Q21" s="22"/>
      <c r="R21" s="22"/>
      <c r="S21" s="22"/>
      <c r="T21" s="22"/>
    </row>
    <row r="22" spans="1:20" ht="30" customHeight="1">
      <c r="A22" s="412" t="s">
        <v>72</v>
      </c>
      <c r="B22" s="413"/>
      <c r="C22" s="413"/>
      <c r="D22" s="414"/>
      <c r="E22" s="383" t="s">
        <v>73</v>
      </c>
      <c r="F22" s="383"/>
      <c r="G22" s="383"/>
      <c r="H22" s="383"/>
      <c r="I22" s="383"/>
      <c r="J22" s="383"/>
      <c r="K22" s="383"/>
      <c r="L22" s="383"/>
      <c r="M22" s="383"/>
      <c r="N22" s="383"/>
      <c r="O22" s="383"/>
      <c r="P22" s="383"/>
      <c r="Q22" s="383"/>
      <c r="R22" s="383"/>
      <c r="S22" s="415"/>
      <c r="T22" s="22"/>
    </row>
    <row r="23" spans="1:20" ht="30" customHeight="1">
      <c r="A23" s="395" t="s">
        <v>74</v>
      </c>
      <c r="B23" s="396"/>
      <c r="C23" s="396"/>
      <c r="D23" s="397"/>
      <c r="E23" s="416" t="s">
        <v>75</v>
      </c>
      <c r="F23" s="417"/>
      <c r="G23" s="417"/>
      <c r="H23" s="417"/>
      <c r="I23" s="417"/>
      <c r="J23" s="417"/>
      <c r="K23" s="417"/>
      <c r="L23" s="417"/>
      <c r="M23" s="417"/>
      <c r="N23" s="417"/>
      <c r="O23" s="417"/>
      <c r="P23" s="417"/>
      <c r="Q23" s="417"/>
      <c r="R23" s="417"/>
      <c r="S23" s="418"/>
      <c r="T23" s="22"/>
    </row>
    <row r="24" spans="1:20" ht="30" customHeight="1">
      <c r="A24" s="398"/>
      <c r="B24" s="399"/>
      <c r="C24" s="399"/>
      <c r="D24" s="400"/>
      <c r="E24" s="419"/>
      <c r="F24" s="420"/>
      <c r="G24" s="420"/>
      <c r="H24" s="420"/>
      <c r="I24" s="420"/>
      <c r="J24" s="420"/>
      <c r="K24" s="420"/>
      <c r="L24" s="420"/>
      <c r="M24" s="420"/>
      <c r="N24" s="420"/>
      <c r="O24" s="420"/>
      <c r="P24" s="420"/>
      <c r="Q24" s="420"/>
      <c r="R24" s="420"/>
      <c r="S24" s="421"/>
      <c r="T24" s="22"/>
    </row>
    <row r="25" spans="1:20" ht="30" customHeight="1">
      <c r="A25" s="401"/>
      <c r="B25" s="402"/>
      <c r="C25" s="402"/>
      <c r="D25" s="403"/>
      <c r="E25" s="422"/>
      <c r="F25" s="423"/>
      <c r="G25" s="423"/>
      <c r="H25" s="423"/>
      <c r="I25" s="423"/>
      <c r="J25" s="423"/>
      <c r="K25" s="423"/>
      <c r="L25" s="423"/>
      <c r="M25" s="423"/>
      <c r="N25" s="423"/>
      <c r="O25" s="423"/>
      <c r="P25" s="423"/>
      <c r="Q25" s="423"/>
      <c r="R25" s="423"/>
      <c r="S25" s="424"/>
      <c r="T25" s="22"/>
    </row>
    <row r="26" spans="1:20" ht="7.5" customHeight="1">
      <c r="A26" s="395" t="s">
        <v>76</v>
      </c>
      <c r="B26" s="396"/>
      <c r="C26" s="396"/>
      <c r="D26" s="397"/>
      <c r="E26" s="54"/>
      <c r="F26" s="54"/>
      <c r="G26" s="54"/>
      <c r="H26" s="54"/>
      <c r="I26" s="54"/>
      <c r="J26" s="54"/>
      <c r="K26" s="54"/>
      <c r="L26" s="54"/>
      <c r="M26" s="54"/>
      <c r="N26" s="54"/>
      <c r="O26" s="54"/>
      <c r="P26" s="54"/>
      <c r="Q26" s="54"/>
      <c r="R26" s="54"/>
      <c r="S26" s="25"/>
      <c r="T26" s="22"/>
    </row>
    <row r="27" spans="1:20" ht="30" customHeight="1" thickBot="1">
      <c r="A27" s="398"/>
      <c r="B27" s="399"/>
      <c r="C27" s="399"/>
      <c r="D27" s="400"/>
      <c r="E27" s="22" t="s">
        <v>77</v>
      </c>
      <c r="F27" s="22"/>
      <c r="G27" s="22"/>
      <c r="H27" s="22"/>
      <c r="I27" s="22"/>
      <c r="J27" s="22"/>
      <c r="K27" s="22"/>
      <c r="L27" s="22"/>
      <c r="M27" s="22"/>
      <c r="N27" s="22"/>
      <c r="O27" s="404">
        <f>SUM(P28:Q30)</f>
        <v>0</v>
      </c>
      <c r="P27" s="404"/>
      <c r="Q27" s="404"/>
      <c r="R27" s="405" t="s">
        <v>29</v>
      </c>
      <c r="S27" s="406"/>
      <c r="T27" s="22"/>
    </row>
    <row r="28" spans="1:20" ht="30" customHeight="1" thickTop="1">
      <c r="A28" s="398"/>
      <c r="B28" s="399"/>
      <c r="C28" s="399"/>
      <c r="D28" s="400"/>
      <c r="E28" s="22" t="s">
        <v>78</v>
      </c>
      <c r="F28" s="22"/>
      <c r="G28" s="22" t="s">
        <v>2</v>
      </c>
      <c r="H28" s="22"/>
      <c r="I28" s="22"/>
      <c r="J28" s="22"/>
      <c r="K28" s="22"/>
      <c r="L28" s="22"/>
      <c r="M28" s="22"/>
      <c r="N28" s="22"/>
      <c r="O28" s="65"/>
      <c r="P28" s="407"/>
      <c r="Q28" s="407"/>
      <c r="R28" s="66" t="s">
        <v>29</v>
      </c>
      <c r="S28" s="67"/>
      <c r="T28" s="22"/>
    </row>
    <row r="29" spans="1:20" ht="30" customHeight="1">
      <c r="A29" s="398"/>
      <c r="B29" s="399"/>
      <c r="C29" s="399"/>
      <c r="D29" s="400"/>
      <c r="E29" s="22"/>
      <c r="F29" s="22"/>
      <c r="G29" s="408" t="s">
        <v>3</v>
      </c>
      <c r="H29" s="408"/>
      <c r="I29" s="408"/>
      <c r="J29" s="408"/>
      <c r="K29" s="408"/>
      <c r="L29" s="22"/>
      <c r="M29" s="22"/>
      <c r="N29" s="22"/>
      <c r="O29" s="22"/>
      <c r="P29" s="409"/>
      <c r="Q29" s="409"/>
      <c r="R29" s="60" t="s">
        <v>29</v>
      </c>
      <c r="S29" s="56"/>
      <c r="T29" s="22"/>
    </row>
    <row r="30" spans="1:20" ht="30" customHeight="1">
      <c r="A30" s="398"/>
      <c r="B30" s="399"/>
      <c r="C30" s="399"/>
      <c r="D30" s="400"/>
      <c r="E30" s="22"/>
      <c r="F30" s="22"/>
      <c r="G30" s="410" t="s">
        <v>4</v>
      </c>
      <c r="H30" s="410"/>
      <c r="I30" s="410"/>
      <c r="J30" s="410"/>
      <c r="K30" s="410"/>
      <c r="L30" s="410"/>
      <c r="M30" s="410"/>
      <c r="N30" s="22"/>
      <c r="O30" s="22"/>
      <c r="P30" s="411"/>
      <c r="Q30" s="411"/>
      <c r="R30" s="55" t="s">
        <v>29</v>
      </c>
      <c r="S30" s="56"/>
      <c r="T30" s="22"/>
    </row>
    <row r="31" spans="1:20" ht="7.5" customHeight="1">
      <c r="A31" s="401"/>
      <c r="B31" s="402"/>
      <c r="C31" s="402"/>
      <c r="D31" s="403"/>
      <c r="E31" s="60"/>
      <c r="F31" s="60"/>
      <c r="G31" s="60"/>
      <c r="H31" s="60"/>
      <c r="I31" s="60"/>
      <c r="J31" s="60"/>
      <c r="K31" s="60"/>
      <c r="L31" s="60"/>
      <c r="M31" s="60"/>
      <c r="N31" s="60"/>
      <c r="O31" s="60"/>
      <c r="P31" s="60"/>
      <c r="Q31" s="60"/>
      <c r="R31" s="60"/>
      <c r="S31" s="61"/>
      <c r="T31" s="22"/>
    </row>
    <row r="32" spans="1:20" ht="24" customHeight="1">
      <c r="A32" s="380" t="s">
        <v>30</v>
      </c>
      <c r="B32" s="393"/>
      <c r="C32" s="393"/>
      <c r="D32" s="394"/>
      <c r="E32" s="69" t="s">
        <v>79</v>
      </c>
      <c r="F32" s="55"/>
      <c r="G32" s="55"/>
      <c r="H32" s="55"/>
      <c r="I32" s="55"/>
      <c r="J32" s="55"/>
      <c r="K32" s="55"/>
      <c r="L32" s="55"/>
      <c r="M32" s="55"/>
      <c r="N32" s="55"/>
      <c r="O32" s="55"/>
      <c r="P32" s="383"/>
      <c r="Q32" s="383"/>
      <c r="R32" s="55" t="s">
        <v>1</v>
      </c>
      <c r="S32" s="56"/>
      <c r="T32" s="22"/>
    </row>
    <row r="33" spans="1:20">
      <c r="A33" s="22"/>
      <c r="B33" s="22"/>
      <c r="C33" s="22"/>
      <c r="D33" s="22"/>
      <c r="E33" s="22"/>
      <c r="F33" s="22"/>
      <c r="G33" s="22"/>
      <c r="H33" s="22"/>
      <c r="I33" s="22"/>
      <c r="J33" s="22"/>
      <c r="K33" s="22"/>
      <c r="L33" s="22"/>
      <c r="M33" s="22"/>
      <c r="N33" s="22"/>
      <c r="O33" s="22"/>
      <c r="P33" s="22"/>
      <c r="Q33" s="22"/>
      <c r="R33" s="22"/>
      <c r="S33" s="22"/>
      <c r="T33" s="22"/>
    </row>
    <row r="34" spans="1:20" hidden="1">
      <c r="A34" s="22"/>
      <c r="B34" s="22"/>
      <c r="C34" s="22"/>
      <c r="D34" s="22"/>
      <c r="E34" s="22"/>
      <c r="F34" s="22"/>
      <c r="G34" s="22"/>
      <c r="H34" s="22"/>
      <c r="I34" s="22"/>
      <c r="J34" s="22"/>
      <c r="K34" s="22"/>
      <c r="L34" s="22"/>
      <c r="M34" s="22"/>
      <c r="N34" s="22"/>
      <c r="O34" s="22"/>
      <c r="P34" s="22"/>
      <c r="Q34" s="22"/>
      <c r="R34" s="22"/>
      <c r="S34" s="22"/>
      <c r="T34" s="22"/>
    </row>
    <row r="35" spans="1:20">
      <c r="A35" s="22"/>
      <c r="B35" s="22"/>
      <c r="C35" s="22"/>
      <c r="D35" s="22"/>
      <c r="E35" s="22"/>
      <c r="F35" s="22"/>
      <c r="G35" s="22"/>
      <c r="H35" s="22"/>
      <c r="I35" s="22"/>
      <c r="J35" s="22" t="s">
        <v>81</v>
      </c>
      <c r="K35" s="22"/>
      <c r="L35" s="22"/>
      <c r="M35" s="22"/>
      <c r="N35" s="22"/>
      <c r="O35" s="22"/>
      <c r="P35" s="22"/>
      <c r="Q35" s="22"/>
      <c r="R35" s="22"/>
      <c r="S35" s="22"/>
      <c r="T35" s="22"/>
    </row>
    <row r="36" spans="1:20">
      <c r="A36" s="22"/>
      <c r="B36" s="22"/>
      <c r="C36" s="22"/>
      <c r="D36" s="22"/>
      <c r="E36" s="22"/>
      <c r="F36" s="22"/>
      <c r="G36" s="22"/>
      <c r="H36" s="22"/>
      <c r="I36" s="22"/>
      <c r="J36" s="22"/>
      <c r="K36" s="22"/>
      <c r="L36" s="22"/>
      <c r="M36" s="22"/>
      <c r="N36" s="22"/>
      <c r="O36" s="22"/>
      <c r="P36" s="22"/>
      <c r="Q36" s="22"/>
      <c r="R36" s="22"/>
      <c r="S36" s="22"/>
      <c r="T36" s="22"/>
    </row>
  </sheetData>
  <sheetProtection sheet="1" scenarios="1" formatCells="0" formatColumns="0" formatRows="0"/>
  <mergeCells count="41">
    <mergeCell ref="E18:H18"/>
    <mergeCell ref="J18:M18"/>
    <mergeCell ref="O18:R18"/>
    <mergeCell ref="O15:S15"/>
    <mergeCell ref="E16:I16"/>
    <mergeCell ref="J16:N16"/>
    <mergeCell ref="O16:S16"/>
    <mergeCell ref="E17:I17"/>
    <mergeCell ref="J17:N17"/>
    <mergeCell ref="O17:S17"/>
    <mergeCell ref="A5:D10"/>
    <mergeCell ref="E10:R10"/>
    <mergeCell ref="A19:D19"/>
    <mergeCell ref="E14:I14"/>
    <mergeCell ref="J14:N14"/>
    <mergeCell ref="O14:S14"/>
    <mergeCell ref="E19:I19"/>
    <mergeCell ref="J19:N19"/>
    <mergeCell ref="O19:S19"/>
    <mergeCell ref="A13:D14"/>
    <mergeCell ref="A16:D16"/>
    <mergeCell ref="A17:D17"/>
    <mergeCell ref="A15:D15"/>
    <mergeCell ref="A18:D18"/>
    <mergeCell ref="E15:I15"/>
    <mergeCell ref="J15:N15"/>
    <mergeCell ref="A22:D22"/>
    <mergeCell ref="E22:S22"/>
    <mergeCell ref="A23:D25"/>
    <mergeCell ref="E23:S23"/>
    <mergeCell ref="E24:S25"/>
    <mergeCell ref="A32:D32"/>
    <mergeCell ref="P32:Q32"/>
    <mergeCell ref="A26:D31"/>
    <mergeCell ref="O27:Q27"/>
    <mergeCell ref="R27:S27"/>
    <mergeCell ref="P28:Q28"/>
    <mergeCell ref="G29:K29"/>
    <mergeCell ref="P29:Q29"/>
    <mergeCell ref="G30:M30"/>
    <mergeCell ref="P30:Q30"/>
  </mergeCells>
  <phoneticPr fontId="2"/>
  <dataValidations count="2">
    <dataValidation imeMode="on" allowBlank="1" showInputMessage="1" showErrorMessage="1" sqref="E24:S25 E19 E14:E17 O19 O14:O17 J19 J14:J17" xr:uid="{F21B385F-23C9-4ABC-9F11-2CF35C7CCF13}"/>
    <dataValidation imeMode="off" allowBlank="1" showInputMessage="1" showErrorMessage="1" sqref="P32:Q32 E18:H19 J18:M19 O18:R19" xr:uid="{71E5A51A-4BCE-4263-8AE4-7DFC051542D0}"/>
  </dataValidations>
  <printOptions horizontalCentered="1"/>
  <pageMargins left="0.70866141732283472" right="0.31496062992125984" top="0.35433070866141736" bottom="0.15748031496062992" header="0.31496062992125984" footer="0.11811023622047245"/>
  <pageSetup paperSize="9" scale="96" orientation="portrait" blackAndWhite="1"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42AD1-7F51-4E79-9C04-0AD776499FF8}">
  <sheetPr>
    <tabColor rgb="FFFFFF00"/>
  </sheetPr>
  <dimension ref="A1:W23"/>
  <sheetViews>
    <sheetView view="pageBreakPreview" topLeftCell="A16" zoomScaleNormal="100" zoomScaleSheetLayoutView="100" workbookViewId="0">
      <selection activeCell="AC22" sqref="AC22"/>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62" t="s">
        <v>144</v>
      </c>
      <c r="B5" s="22"/>
      <c r="C5" s="22"/>
      <c r="D5" s="22"/>
      <c r="E5" s="22"/>
      <c r="F5" s="22"/>
      <c r="G5" s="22"/>
      <c r="H5" s="22"/>
      <c r="I5" s="22"/>
      <c r="J5" s="22"/>
      <c r="K5" s="22"/>
      <c r="L5" s="22"/>
      <c r="M5" s="22"/>
      <c r="N5" s="22"/>
      <c r="O5" s="22"/>
      <c r="P5" s="22"/>
      <c r="Q5" s="22"/>
      <c r="R5" s="22"/>
      <c r="S5" s="22"/>
      <c r="T5" s="22"/>
    </row>
    <row r="6" spans="1:23" ht="18.75" customHeight="1">
      <c r="A6" s="425" t="s">
        <v>148</v>
      </c>
      <c r="B6" s="426"/>
      <c r="C6" s="426"/>
      <c r="D6" s="427"/>
      <c r="E6" s="53" t="s">
        <v>117</v>
      </c>
      <c r="F6" s="54"/>
      <c r="G6" s="54"/>
      <c r="H6" s="54"/>
      <c r="I6" s="54"/>
      <c r="J6" s="53" t="s">
        <v>118</v>
      </c>
      <c r="K6" s="54"/>
      <c r="L6" s="54"/>
      <c r="M6" s="54"/>
      <c r="N6" s="54"/>
      <c r="O6" s="53" t="s">
        <v>119</v>
      </c>
      <c r="P6" s="54"/>
      <c r="Q6" s="54"/>
      <c r="R6" s="54"/>
      <c r="S6" s="25"/>
      <c r="T6" s="22"/>
    </row>
    <row r="7" spans="1:23" ht="80.099999999999994" customHeight="1">
      <c r="A7" s="431"/>
      <c r="B7" s="432"/>
      <c r="C7" s="432"/>
      <c r="D7" s="433"/>
      <c r="E7" s="422"/>
      <c r="F7" s="423"/>
      <c r="G7" s="423"/>
      <c r="H7" s="423"/>
      <c r="I7" s="423"/>
      <c r="J7" s="422"/>
      <c r="K7" s="423"/>
      <c r="L7" s="423"/>
      <c r="M7" s="423"/>
      <c r="N7" s="423"/>
      <c r="O7" s="422"/>
      <c r="P7" s="423"/>
      <c r="Q7" s="423"/>
      <c r="R7" s="423"/>
      <c r="S7" s="424"/>
      <c r="T7" s="22"/>
    </row>
    <row r="8" spans="1:23" ht="36" customHeight="1">
      <c r="A8" s="425" t="s">
        <v>145</v>
      </c>
      <c r="B8" s="426"/>
      <c r="C8" s="426"/>
      <c r="D8" s="427"/>
      <c r="E8" s="438"/>
      <c r="F8" s="439"/>
      <c r="G8" s="439"/>
      <c r="H8" s="439"/>
      <c r="I8" s="440"/>
      <c r="J8" s="441"/>
      <c r="K8" s="441"/>
      <c r="L8" s="441"/>
      <c r="M8" s="441"/>
      <c r="N8" s="441"/>
      <c r="O8" s="441"/>
      <c r="P8" s="441"/>
      <c r="Q8" s="441"/>
      <c r="R8" s="441"/>
      <c r="S8" s="441"/>
      <c r="T8" s="22"/>
    </row>
    <row r="9" spans="1:23" ht="36" customHeight="1">
      <c r="A9" s="384" t="s">
        <v>85</v>
      </c>
      <c r="B9" s="384"/>
      <c r="C9" s="384"/>
      <c r="D9" s="384"/>
      <c r="E9" s="438"/>
      <c r="F9" s="439"/>
      <c r="G9" s="439"/>
      <c r="H9" s="439"/>
      <c r="I9" s="440"/>
      <c r="J9" s="441"/>
      <c r="K9" s="441"/>
      <c r="L9" s="441"/>
      <c r="M9" s="441"/>
      <c r="N9" s="441"/>
      <c r="O9" s="441"/>
      <c r="P9" s="441"/>
      <c r="Q9" s="441"/>
      <c r="R9" s="441"/>
      <c r="S9" s="441"/>
      <c r="T9" s="22"/>
    </row>
    <row r="10" spans="1:23" ht="36" customHeight="1">
      <c r="A10" s="380" t="s">
        <v>146</v>
      </c>
      <c r="B10" s="393"/>
      <c r="C10" s="393"/>
      <c r="D10" s="394"/>
      <c r="E10" s="438"/>
      <c r="F10" s="439"/>
      <c r="G10" s="439"/>
      <c r="H10" s="439"/>
      <c r="I10" s="440"/>
      <c r="J10" s="441"/>
      <c r="K10" s="441"/>
      <c r="L10" s="441"/>
      <c r="M10" s="441"/>
      <c r="N10" s="441"/>
      <c r="O10" s="441"/>
      <c r="P10" s="441"/>
      <c r="Q10" s="441"/>
      <c r="R10" s="441"/>
      <c r="S10" s="441"/>
      <c r="T10" s="22"/>
    </row>
    <row r="11" spans="1:23" ht="36" customHeight="1">
      <c r="A11" s="384" t="s">
        <v>88</v>
      </c>
      <c r="B11" s="384"/>
      <c r="C11" s="384"/>
      <c r="D11" s="384"/>
      <c r="E11" s="381"/>
      <c r="F11" s="382"/>
      <c r="G11" s="382"/>
      <c r="H11" s="382"/>
      <c r="I11" s="55" t="s">
        <v>123</v>
      </c>
      <c r="J11" s="381"/>
      <c r="K11" s="382"/>
      <c r="L11" s="382"/>
      <c r="M11" s="382"/>
      <c r="N11" s="55" t="s">
        <v>123</v>
      </c>
      <c r="O11" s="381"/>
      <c r="P11" s="382"/>
      <c r="Q11" s="382"/>
      <c r="R11" s="382"/>
      <c r="S11" s="56" t="s">
        <v>1</v>
      </c>
      <c r="T11" s="22"/>
    </row>
    <row r="12" spans="1:23" ht="135" customHeight="1">
      <c r="A12" s="384" t="s">
        <v>86</v>
      </c>
      <c r="B12" s="384"/>
      <c r="C12" s="384"/>
      <c r="D12" s="384"/>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c r="A14" s="22"/>
      <c r="B14" s="22"/>
      <c r="C14" s="22"/>
      <c r="D14" s="22"/>
      <c r="E14" s="22"/>
      <c r="F14" s="22"/>
      <c r="G14" s="22"/>
      <c r="H14" s="22"/>
      <c r="I14" s="22"/>
      <c r="J14" s="22"/>
      <c r="K14" s="22"/>
      <c r="L14" s="22"/>
      <c r="M14" s="22"/>
      <c r="N14" s="22"/>
      <c r="O14" s="22"/>
      <c r="P14" s="22"/>
      <c r="Q14" s="22"/>
      <c r="R14" s="22"/>
      <c r="S14" s="22"/>
      <c r="T14" s="22"/>
    </row>
    <row r="15" spans="1:23">
      <c r="A15" s="22"/>
      <c r="B15" s="22"/>
      <c r="C15" s="22"/>
      <c r="D15" s="22"/>
      <c r="E15" s="22"/>
      <c r="F15" s="22"/>
      <c r="G15" s="22"/>
      <c r="H15" s="22"/>
      <c r="I15" s="22"/>
      <c r="J15" s="22"/>
      <c r="K15" s="22"/>
      <c r="L15" s="22"/>
      <c r="M15" s="22"/>
      <c r="N15" s="22"/>
      <c r="O15" s="22"/>
      <c r="P15" s="22"/>
      <c r="Q15" s="22"/>
      <c r="R15" s="22"/>
      <c r="S15" s="22"/>
      <c r="T15" s="22"/>
    </row>
    <row r="16" spans="1:23" ht="18.75" customHeight="1">
      <c r="A16" s="425" t="s">
        <v>148</v>
      </c>
      <c r="B16" s="426"/>
      <c r="C16" s="426"/>
      <c r="D16" s="427"/>
      <c r="E16" s="53" t="s">
        <v>120</v>
      </c>
      <c r="F16" s="54"/>
      <c r="G16" s="54"/>
      <c r="H16" s="54"/>
      <c r="I16" s="54"/>
      <c r="J16" s="53" t="s">
        <v>121</v>
      </c>
      <c r="K16" s="54"/>
      <c r="L16" s="54"/>
      <c r="M16" s="54"/>
      <c r="N16" s="54"/>
      <c r="O16" s="53" t="s">
        <v>122</v>
      </c>
      <c r="P16" s="54"/>
      <c r="Q16" s="54"/>
      <c r="R16" s="54"/>
      <c r="S16" s="25"/>
      <c r="T16" s="22"/>
    </row>
    <row r="17" spans="1:20" ht="80.099999999999994" customHeight="1">
      <c r="A17" s="431"/>
      <c r="B17" s="432"/>
      <c r="C17" s="432"/>
      <c r="D17" s="433"/>
      <c r="E17" s="422"/>
      <c r="F17" s="423"/>
      <c r="G17" s="423"/>
      <c r="H17" s="423"/>
      <c r="I17" s="423"/>
      <c r="J17" s="422"/>
      <c r="K17" s="423"/>
      <c r="L17" s="423"/>
      <c r="M17" s="423"/>
      <c r="N17" s="423"/>
      <c r="O17" s="422"/>
      <c r="P17" s="423"/>
      <c r="Q17" s="423"/>
      <c r="R17" s="423"/>
      <c r="S17" s="424"/>
      <c r="T17" s="22"/>
    </row>
    <row r="18" spans="1:20" ht="36" customHeight="1">
      <c r="A18" s="425" t="s">
        <v>145</v>
      </c>
      <c r="B18" s="426"/>
      <c r="C18" s="426"/>
      <c r="D18" s="427"/>
      <c r="E18" s="438"/>
      <c r="F18" s="439"/>
      <c r="G18" s="439"/>
      <c r="H18" s="439"/>
      <c r="I18" s="440"/>
      <c r="J18" s="441"/>
      <c r="K18" s="441"/>
      <c r="L18" s="441"/>
      <c r="M18" s="441"/>
      <c r="N18" s="441"/>
      <c r="O18" s="441"/>
      <c r="P18" s="441"/>
      <c r="Q18" s="441"/>
      <c r="R18" s="441"/>
      <c r="S18" s="441"/>
      <c r="T18" s="22"/>
    </row>
    <row r="19" spans="1:20" ht="36" customHeight="1">
      <c r="A19" s="384" t="s">
        <v>85</v>
      </c>
      <c r="B19" s="384"/>
      <c r="C19" s="384"/>
      <c r="D19" s="384"/>
      <c r="E19" s="438"/>
      <c r="F19" s="439"/>
      <c r="G19" s="439"/>
      <c r="H19" s="439"/>
      <c r="I19" s="440"/>
      <c r="J19" s="441"/>
      <c r="K19" s="441"/>
      <c r="L19" s="441"/>
      <c r="M19" s="441"/>
      <c r="N19" s="441"/>
      <c r="O19" s="441"/>
      <c r="P19" s="441"/>
      <c r="Q19" s="441"/>
      <c r="R19" s="441"/>
      <c r="S19" s="441"/>
      <c r="T19" s="22"/>
    </row>
    <row r="20" spans="1:20" ht="36" customHeight="1">
      <c r="A20" s="380" t="s">
        <v>146</v>
      </c>
      <c r="B20" s="393"/>
      <c r="C20" s="393"/>
      <c r="D20" s="394"/>
      <c r="E20" s="438"/>
      <c r="F20" s="439"/>
      <c r="G20" s="439"/>
      <c r="H20" s="439"/>
      <c r="I20" s="440"/>
      <c r="J20" s="441"/>
      <c r="K20" s="441"/>
      <c r="L20" s="441"/>
      <c r="M20" s="441"/>
      <c r="N20" s="441"/>
      <c r="O20" s="441"/>
      <c r="P20" s="441"/>
      <c r="Q20" s="441"/>
      <c r="R20" s="441"/>
      <c r="S20" s="441"/>
      <c r="T20" s="22"/>
    </row>
    <row r="21" spans="1:20" ht="36" customHeight="1">
      <c r="A21" s="384" t="s">
        <v>88</v>
      </c>
      <c r="B21" s="384"/>
      <c r="C21" s="384"/>
      <c r="D21" s="384"/>
      <c r="E21" s="381"/>
      <c r="F21" s="382"/>
      <c r="G21" s="382"/>
      <c r="H21" s="382"/>
      <c r="I21" s="55" t="s">
        <v>123</v>
      </c>
      <c r="J21" s="381"/>
      <c r="K21" s="382"/>
      <c r="L21" s="382"/>
      <c r="M21" s="382"/>
      <c r="N21" s="55" t="s">
        <v>123</v>
      </c>
      <c r="O21" s="381"/>
      <c r="P21" s="382"/>
      <c r="Q21" s="382"/>
      <c r="R21" s="382"/>
      <c r="S21" s="56" t="s">
        <v>1</v>
      </c>
      <c r="T21" s="22"/>
    </row>
    <row r="22" spans="1:20" ht="135" customHeight="1">
      <c r="A22" s="384" t="s">
        <v>86</v>
      </c>
      <c r="B22" s="384"/>
      <c r="C22" s="384"/>
      <c r="D22" s="384"/>
      <c r="E22" s="438"/>
      <c r="F22" s="439"/>
      <c r="G22" s="439"/>
      <c r="H22" s="439"/>
      <c r="I22" s="440"/>
      <c r="J22" s="441"/>
      <c r="K22" s="441"/>
      <c r="L22" s="441"/>
      <c r="M22" s="441"/>
      <c r="N22" s="441"/>
      <c r="O22" s="441"/>
      <c r="P22" s="441"/>
      <c r="Q22" s="441"/>
      <c r="R22" s="441"/>
      <c r="S22" s="441"/>
      <c r="T22" s="22"/>
    </row>
    <row r="23" spans="1:20">
      <c r="A23" s="22"/>
      <c r="B23" s="22"/>
      <c r="C23" s="22"/>
      <c r="D23" s="22"/>
      <c r="E23" s="22"/>
      <c r="F23" s="22"/>
      <c r="G23" s="22"/>
      <c r="H23" s="22"/>
      <c r="I23" s="22"/>
      <c r="J23" s="22"/>
      <c r="K23" s="22"/>
      <c r="L23" s="22"/>
      <c r="M23" s="22"/>
      <c r="N23" s="22"/>
      <c r="O23" s="22"/>
      <c r="P23" s="22"/>
      <c r="Q23" s="22"/>
      <c r="R23" s="22"/>
      <c r="S23" s="22"/>
      <c r="T23" s="22"/>
    </row>
  </sheetData>
  <sheetProtection sheet="1" objects="1" scenarios="1" formatCells="0" formatColumns="0" formatRows="0"/>
  <mergeCells count="48">
    <mergeCell ref="A22:D22"/>
    <mergeCell ref="E22:I22"/>
    <mergeCell ref="J22:N22"/>
    <mergeCell ref="O22:S22"/>
    <mergeCell ref="A20:D20"/>
    <mergeCell ref="E20:I20"/>
    <mergeCell ref="J20:N20"/>
    <mergeCell ref="O20:S20"/>
    <mergeCell ref="A21:D21"/>
    <mergeCell ref="E21:H21"/>
    <mergeCell ref="J21:M21"/>
    <mergeCell ref="O21:R21"/>
    <mergeCell ref="A18:D18"/>
    <mergeCell ref="E18:I18"/>
    <mergeCell ref="J18:N18"/>
    <mergeCell ref="O18:S18"/>
    <mergeCell ref="A19:D19"/>
    <mergeCell ref="E19:I19"/>
    <mergeCell ref="J19:N19"/>
    <mergeCell ref="O19:S19"/>
    <mergeCell ref="A10:D10"/>
    <mergeCell ref="E10:I10"/>
    <mergeCell ref="J10:N10"/>
    <mergeCell ref="O10:S10"/>
    <mergeCell ref="J17:N17"/>
    <mergeCell ref="O17:S17"/>
    <mergeCell ref="A12:D12"/>
    <mergeCell ref="E12:I12"/>
    <mergeCell ref="J12:N12"/>
    <mergeCell ref="O12:S12"/>
    <mergeCell ref="A16:D17"/>
    <mergeCell ref="E17:I17"/>
    <mergeCell ref="A11:D11"/>
    <mergeCell ref="E11:H11"/>
    <mergeCell ref="J11:M11"/>
    <mergeCell ref="O11:R11"/>
    <mergeCell ref="A9:D9"/>
    <mergeCell ref="E9:I9"/>
    <mergeCell ref="J9:N9"/>
    <mergeCell ref="O9:S9"/>
    <mergeCell ref="A6:D7"/>
    <mergeCell ref="E7:I7"/>
    <mergeCell ref="J7:N7"/>
    <mergeCell ref="O7:S7"/>
    <mergeCell ref="A8:D8"/>
    <mergeCell ref="E8:I8"/>
    <mergeCell ref="J8:N8"/>
    <mergeCell ref="O8:S8"/>
  </mergeCells>
  <phoneticPr fontId="6"/>
  <dataValidations count="2">
    <dataValidation imeMode="on" allowBlank="1" showInputMessage="1" showErrorMessage="1" sqref="E7:S10 E12:S12 E17:S20 E22:S22" xr:uid="{9BD55EB8-804B-4D31-B546-5B0A59A18855}"/>
    <dataValidation imeMode="off" allowBlank="1" showInputMessage="1" showErrorMessage="1" sqref="E11:H11 J11:M11 O11:R11 E21:H21 J21:M21 O21:R21" xr:uid="{AAF228FE-AD95-48E7-891A-7269282CC37C}"/>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05DB-940D-41AE-B101-D9AFE6FD7975}">
  <sheetPr>
    <pageSetUpPr fitToPage="1"/>
  </sheetPr>
  <dimension ref="A1:W25"/>
  <sheetViews>
    <sheetView view="pageBreakPreview" topLeftCell="A10" zoomScaleNormal="100" zoomScaleSheetLayoutView="100" workbookViewId="0">
      <selection activeCell="E7" sqref="E7:I7"/>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286</v>
      </c>
      <c r="B5" s="22"/>
      <c r="C5" s="22"/>
      <c r="D5" s="22"/>
      <c r="E5" s="22"/>
      <c r="F5" s="22"/>
      <c r="G5" s="22"/>
      <c r="H5" s="22"/>
      <c r="I5" s="22"/>
      <c r="J5" s="22"/>
      <c r="K5" s="22"/>
      <c r="L5" s="22"/>
      <c r="M5" s="22"/>
      <c r="N5" s="22"/>
      <c r="O5" s="22"/>
      <c r="P5" s="22"/>
      <c r="Q5" s="22"/>
      <c r="R5" s="22"/>
      <c r="S5" s="22"/>
      <c r="T5" s="22"/>
    </row>
    <row r="6" spans="1:23" ht="18.75" customHeight="1">
      <c r="A6" s="395" t="s">
        <v>87</v>
      </c>
      <c r="B6" s="396"/>
      <c r="C6" s="396"/>
      <c r="D6" s="397"/>
      <c r="E6" s="53" t="s">
        <v>82</v>
      </c>
      <c r="F6" s="54"/>
      <c r="G6" s="54"/>
      <c r="H6" s="54"/>
      <c r="I6" s="54"/>
      <c r="J6" s="53" t="s">
        <v>83</v>
      </c>
      <c r="K6" s="54"/>
      <c r="L6" s="54"/>
      <c r="M6" s="54"/>
      <c r="N6" s="54"/>
      <c r="O6" s="53" t="s">
        <v>84</v>
      </c>
      <c r="P6" s="54"/>
      <c r="Q6" s="54"/>
      <c r="R6" s="54"/>
      <c r="S6" s="25"/>
      <c r="T6" s="22"/>
    </row>
    <row r="7" spans="1:23" ht="80.099999999999994" customHeight="1">
      <c r="A7" s="401"/>
      <c r="B7" s="402"/>
      <c r="C7" s="402"/>
      <c r="D7" s="403"/>
      <c r="E7" s="422"/>
      <c r="F7" s="423"/>
      <c r="G7" s="423"/>
      <c r="H7" s="423"/>
      <c r="I7" s="423"/>
      <c r="J7" s="422"/>
      <c r="K7" s="423"/>
      <c r="L7" s="423"/>
      <c r="M7" s="423"/>
      <c r="N7" s="423"/>
      <c r="O7" s="422"/>
      <c r="P7" s="423"/>
      <c r="Q7" s="423"/>
      <c r="R7" s="423"/>
      <c r="S7" s="424"/>
      <c r="T7" s="22"/>
    </row>
    <row r="8" spans="1:23" ht="30" customHeight="1">
      <c r="A8" s="384" t="s">
        <v>145</v>
      </c>
      <c r="B8" s="384"/>
      <c r="C8" s="384"/>
      <c r="D8" s="384"/>
      <c r="E8" s="438"/>
      <c r="F8" s="439"/>
      <c r="G8" s="439"/>
      <c r="H8" s="439"/>
      <c r="I8" s="440"/>
      <c r="J8" s="441"/>
      <c r="K8" s="441"/>
      <c r="L8" s="441"/>
      <c r="M8" s="441"/>
      <c r="N8" s="441"/>
      <c r="O8" s="441"/>
      <c r="P8" s="441"/>
      <c r="Q8" s="441"/>
      <c r="R8" s="441"/>
      <c r="S8" s="441"/>
      <c r="T8" s="22"/>
    </row>
    <row r="9" spans="1:23" ht="30" customHeight="1">
      <c r="A9" s="384" t="s">
        <v>85</v>
      </c>
      <c r="B9" s="384"/>
      <c r="C9" s="384"/>
      <c r="D9" s="384"/>
      <c r="E9" s="438"/>
      <c r="F9" s="439"/>
      <c r="G9" s="439"/>
      <c r="H9" s="439"/>
      <c r="I9" s="440"/>
      <c r="J9" s="441"/>
      <c r="K9" s="441"/>
      <c r="L9" s="441"/>
      <c r="M9" s="441"/>
      <c r="N9" s="441"/>
      <c r="O9" s="441"/>
      <c r="P9" s="441"/>
      <c r="Q9" s="441"/>
      <c r="R9" s="441"/>
      <c r="S9" s="441"/>
      <c r="T9" s="22"/>
    </row>
    <row r="10" spans="1:23" ht="60.75" customHeight="1">
      <c r="A10" s="384" t="s">
        <v>89</v>
      </c>
      <c r="B10" s="384"/>
      <c r="C10" s="384"/>
      <c r="D10" s="384"/>
      <c r="E10" s="438"/>
      <c r="F10" s="439"/>
      <c r="G10" s="439"/>
      <c r="H10" s="439"/>
      <c r="I10" s="440"/>
      <c r="J10" s="441"/>
      <c r="K10" s="441"/>
      <c r="L10" s="441"/>
      <c r="M10" s="441"/>
      <c r="N10" s="441"/>
      <c r="O10" s="441"/>
      <c r="P10" s="441"/>
      <c r="Q10" s="441"/>
      <c r="R10" s="441"/>
      <c r="S10" s="441"/>
      <c r="T10" s="22"/>
    </row>
    <row r="11" spans="1:23" ht="26.25" customHeight="1">
      <c r="A11" s="384" t="s">
        <v>88</v>
      </c>
      <c r="B11" s="384"/>
      <c r="C11" s="384"/>
      <c r="D11" s="384"/>
      <c r="E11" s="381"/>
      <c r="F11" s="382"/>
      <c r="G11" s="382"/>
      <c r="H11" s="382"/>
      <c r="I11" s="55" t="s">
        <v>123</v>
      </c>
      <c r="J11" s="381"/>
      <c r="K11" s="382"/>
      <c r="L11" s="382"/>
      <c r="M11" s="382"/>
      <c r="N11" s="55" t="s">
        <v>1</v>
      </c>
      <c r="O11" s="381"/>
      <c r="P11" s="382"/>
      <c r="Q11" s="382"/>
      <c r="R11" s="382"/>
      <c r="S11" s="56" t="s">
        <v>1</v>
      </c>
      <c r="T11" s="22"/>
    </row>
    <row r="12" spans="1:23" ht="135" customHeight="1">
      <c r="A12" s="384" t="s">
        <v>86</v>
      </c>
      <c r="B12" s="384"/>
      <c r="C12" s="384"/>
      <c r="D12" s="384"/>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ht="24.95" customHeight="1">
      <c r="A14" s="22" t="s">
        <v>287</v>
      </c>
      <c r="B14" s="22"/>
      <c r="C14" s="22"/>
      <c r="D14" s="22"/>
      <c r="E14" s="22"/>
      <c r="F14" s="22"/>
      <c r="G14" s="22"/>
      <c r="H14" s="22"/>
      <c r="I14" s="22"/>
      <c r="J14" s="22"/>
      <c r="K14" s="22"/>
      <c r="L14" s="22"/>
      <c r="M14" s="22"/>
      <c r="N14" s="22"/>
      <c r="O14" s="22"/>
      <c r="P14" s="22"/>
      <c r="Q14" s="22"/>
      <c r="R14" s="22"/>
      <c r="S14" s="22"/>
      <c r="T14" s="22"/>
    </row>
    <row r="15" spans="1:23" ht="52.5" customHeight="1">
      <c r="A15" s="380" t="s">
        <v>195</v>
      </c>
      <c r="B15" s="393"/>
      <c r="C15" s="393"/>
      <c r="D15" s="394"/>
      <c r="E15" s="442"/>
      <c r="F15" s="443"/>
      <c r="G15" s="443"/>
      <c r="H15" s="443"/>
      <c r="I15" s="443"/>
      <c r="J15" s="443"/>
      <c r="K15" s="443"/>
      <c r="L15" s="443"/>
      <c r="M15" s="443"/>
      <c r="N15" s="443"/>
      <c r="O15" s="443"/>
      <c r="P15" s="443"/>
      <c r="Q15" s="443"/>
      <c r="R15" s="443"/>
      <c r="S15" s="444"/>
      <c r="T15" s="22"/>
    </row>
    <row r="16" spans="1:23" ht="24.95" customHeight="1">
      <c r="A16" s="425" t="s">
        <v>196</v>
      </c>
      <c r="B16" s="396"/>
      <c r="C16" s="396"/>
      <c r="D16" s="397"/>
      <c r="E16" s="445" t="s">
        <v>299</v>
      </c>
      <c r="F16" s="446"/>
      <c r="G16" s="446"/>
      <c r="H16" s="446"/>
      <c r="I16" s="446"/>
      <c r="J16" s="446"/>
      <c r="K16" s="446"/>
      <c r="L16" s="446"/>
      <c r="M16" s="446"/>
      <c r="N16" s="446"/>
      <c r="O16" s="446"/>
      <c r="P16" s="446"/>
      <c r="Q16" s="446"/>
      <c r="R16" s="446"/>
      <c r="S16" s="447"/>
      <c r="T16" s="22"/>
    </row>
    <row r="17" spans="1:20" ht="24.95" customHeight="1">
      <c r="A17" s="428"/>
      <c r="B17" s="399"/>
      <c r="C17" s="399"/>
      <c r="D17" s="400"/>
      <c r="E17" s="448" t="s">
        <v>300</v>
      </c>
      <c r="F17" s="180"/>
      <c r="G17" s="180"/>
      <c r="H17" s="180"/>
      <c r="I17" s="180"/>
      <c r="J17" s="180"/>
      <c r="K17" s="180"/>
      <c r="L17" s="180"/>
      <c r="M17" s="409"/>
      <c r="N17" s="180"/>
      <c r="O17" s="180"/>
      <c r="P17" s="180"/>
      <c r="Q17" s="180"/>
      <c r="R17" s="180"/>
      <c r="S17" s="45" t="s">
        <v>301</v>
      </c>
      <c r="T17" s="22"/>
    </row>
    <row r="18" spans="1:20" ht="75" customHeight="1">
      <c r="A18" s="380" t="s">
        <v>149</v>
      </c>
      <c r="B18" s="393"/>
      <c r="C18" s="393"/>
      <c r="D18" s="394"/>
      <c r="E18" s="442"/>
      <c r="F18" s="443"/>
      <c r="G18" s="443"/>
      <c r="H18" s="443"/>
      <c r="I18" s="443"/>
      <c r="J18" s="443"/>
      <c r="K18" s="443"/>
      <c r="L18" s="443"/>
      <c r="M18" s="443"/>
      <c r="N18" s="443"/>
      <c r="O18" s="443"/>
      <c r="P18" s="443"/>
      <c r="Q18" s="443"/>
      <c r="R18" s="443"/>
      <c r="S18" s="444"/>
      <c r="T18" s="22"/>
    </row>
    <row r="19" spans="1:20" ht="37.5" customHeight="1">
      <c r="A19" s="380" t="s">
        <v>71</v>
      </c>
      <c r="B19" s="393"/>
      <c r="C19" s="393"/>
      <c r="D19" s="394"/>
      <c r="E19" s="442"/>
      <c r="F19" s="443"/>
      <c r="G19" s="443"/>
      <c r="H19" s="443"/>
      <c r="I19" s="443"/>
      <c r="J19" s="443"/>
      <c r="K19" s="443"/>
      <c r="L19" s="443"/>
      <c r="M19" s="443"/>
      <c r="N19" s="443"/>
      <c r="O19" s="443"/>
      <c r="P19" s="443"/>
      <c r="Q19" s="443"/>
      <c r="R19" s="443"/>
      <c r="S19" s="444"/>
      <c r="T19" s="22"/>
    </row>
    <row r="20" spans="1:20" ht="37.5" customHeight="1">
      <c r="A20" s="380" t="s">
        <v>0</v>
      </c>
      <c r="B20" s="393"/>
      <c r="C20" s="393"/>
      <c r="D20" s="394"/>
      <c r="E20" s="442"/>
      <c r="F20" s="443"/>
      <c r="G20" s="443"/>
      <c r="H20" s="443"/>
      <c r="I20" s="443"/>
      <c r="J20" s="443"/>
      <c r="K20" s="443"/>
      <c r="L20" s="443"/>
      <c r="M20" s="443"/>
      <c r="N20" s="443"/>
      <c r="O20" s="443"/>
      <c r="P20" s="443"/>
      <c r="Q20" s="443"/>
      <c r="R20" s="443"/>
      <c r="S20" s="444"/>
      <c r="T20" s="22"/>
    </row>
    <row r="21" spans="1:20" ht="60" customHeight="1">
      <c r="A21" s="380" t="s">
        <v>204</v>
      </c>
      <c r="B21" s="393"/>
      <c r="C21" s="393"/>
      <c r="D21" s="394"/>
      <c r="E21" s="442"/>
      <c r="F21" s="443"/>
      <c r="G21" s="443"/>
      <c r="H21" s="443"/>
      <c r="I21" s="443"/>
      <c r="J21" s="443"/>
      <c r="K21" s="443"/>
      <c r="L21" s="443"/>
      <c r="M21" s="443"/>
      <c r="N21" s="443"/>
      <c r="O21" s="443"/>
      <c r="P21" s="443"/>
      <c r="Q21" s="443"/>
      <c r="R21" s="443"/>
      <c r="S21" s="444"/>
      <c r="T21" s="22"/>
    </row>
    <row r="25" spans="1:20">
      <c r="J25" s="22" t="s">
        <v>81</v>
      </c>
    </row>
  </sheetData>
  <sheetProtection sheet="1" objects="1" scenarios="1" formatCells="0" formatColumns="0" formatRows="0"/>
  <mergeCells count="38">
    <mergeCell ref="E16:S16"/>
    <mergeCell ref="A21:D21"/>
    <mergeCell ref="E21:S21"/>
    <mergeCell ref="A18:D18"/>
    <mergeCell ref="E18:S18"/>
    <mergeCell ref="A19:D19"/>
    <mergeCell ref="E19:S19"/>
    <mergeCell ref="A20:D20"/>
    <mergeCell ref="E20:S20"/>
    <mergeCell ref="A16:D17"/>
    <mergeCell ref="E17:L17"/>
    <mergeCell ref="M17:R17"/>
    <mergeCell ref="A11:D11"/>
    <mergeCell ref="E11:H11"/>
    <mergeCell ref="J11:M11"/>
    <mergeCell ref="O11:R11"/>
    <mergeCell ref="A10:D10"/>
    <mergeCell ref="E10:I10"/>
    <mergeCell ref="J10:N10"/>
    <mergeCell ref="O10:S10"/>
    <mergeCell ref="A15:D15"/>
    <mergeCell ref="E15:S15"/>
    <mergeCell ref="A12:D12"/>
    <mergeCell ref="E12:I12"/>
    <mergeCell ref="J12:N12"/>
    <mergeCell ref="O12:S12"/>
    <mergeCell ref="A6:D7"/>
    <mergeCell ref="E7:I7"/>
    <mergeCell ref="J7:N7"/>
    <mergeCell ref="O7:S7"/>
    <mergeCell ref="A9:D9"/>
    <mergeCell ref="E9:I9"/>
    <mergeCell ref="J9:N9"/>
    <mergeCell ref="O9:S9"/>
    <mergeCell ref="A8:D8"/>
    <mergeCell ref="E8:I8"/>
    <mergeCell ref="J8:N8"/>
    <mergeCell ref="O8:S8"/>
  </mergeCells>
  <phoneticPr fontId="6"/>
  <dataValidations count="2">
    <dataValidation imeMode="off" allowBlank="1" showInputMessage="1" showErrorMessage="1" sqref="E11:H11 J11:M11 O11:R11" xr:uid="{F3FC0AA9-B7BE-4FD7-A79A-C348B28AED36}"/>
    <dataValidation imeMode="on" allowBlank="1" showInputMessage="1" showErrorMessage="1" sqref="E12:S12 E7:S10 E15:S15 E18:S21" xr:uid="{A36A1A0C-BD98-4BE2-B780-AF7CE2DF34BE}"/>
  </dataValidations>
  <printOptions horizontalCentered="1" verticalCentered="1"/>
  <pageMargins left="0.70866141732283472" right="0.31496062992125984" top="0.74803149606299213" bottom="7.874015748031496E-2" header="0.31496062992125984" footer="0.11811023622047245"/>
  <pageSetup paperSize="9" scale="95" orientation="portrait" blackAndWhite="1" horizontalDpi="4294967293"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5EA8-654C-4BEF-BA53-E38B20EC83D2}">
  <sheetPr>
    <tabColor rgb="FFFFFF00"/>
  </sheetPr>
  <dimension ref="A1:W22"/>
  <sheetViews>
    <sheetView view="pageBreakPreview" zoomScaleNormal="100" zoomScaleSheetLayoutView="100" workbookViewId="0">
      <selection activeCell="E6" sqref="E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154</v>
      </c>
      <c r="B5" s="22"/>
      <c r="C5" s="22"/>
      <c r="D5" s="22"/>
      <c r="E5" s="22"/>
      <c r="F5" s="22"/>
      <c r="G5" s="22"/>
      <c r="H5" s="22"/>
      <c r="I5" s="22"/>
      <c r="J5" s="22"/>
      <c r="K5" s="22"/>
      <c r="L5" s="22"/>
      <c r="M5" s="22"/>
      <c r="N5" s="22"/>
      <c r="O5" s="22"/>
      <c r="P5" s="22"/>
      <c r="Q5" s="22"/>
      <c r="R5" s="22"/>
      <c r="S5" s="22"/>
      <c r="T5" s="22"/>
    </row>
    <row r="6" spans="1:23" ht="18.75" customHeight="1">
      <c r="A6" s="395" t="s">
        <v>87</v>
      </c>
      <c r="B6" s="396"/>
      <c r="C6" s="396"/>
      <c r="D6" s="397"/>
      <c r="E6" s="53" t="s">
        <v>117</v>
      </c>
      <c r="F6" s="54"/>
      <c r="G6" s="54"/>
      <c r="H6" s="54"/>
      <c r="I6" s="54"/>
      <c r="J6" s="53" t="s">
        <v>118</v>
      </c>
      <c r="K6" s="54"/>
      <c r="L6" s="54"/>
      <c r="M6" s="54"/>
      <c r="N6" s="54"/>
      <c r="O6" s="53" t="s">
        <v>119</v>
      </c>
      <c r="P6" s="54"/>
      <c r="Q6" s="54"/>
      <c r="R6" s="54"/>
      <c r="S6" s="25"/>
      <c r="T6" s="22"/>
    </row>
    <row r="7" spans="1:23" ht="80.099999999999994" customHeight="1">
      <c r="A7" s="401"/>
      <c r="B7" s="402"/>
      <c r="C7" s="402"/>
      <c r="D7" s="403"/>
      <c r="E7" s="422"/>
      <c r="F7" s="423"/>
      <c r="G7" s="423"/>
      <c r="H7" s="423"/>
      <c r="I7" s="423"/>
      <c r="J7" s="422"/>
      <c r="K7" s="423"/>
      <c r="L7" s="423"/>
      <c r="M7" s="423"/>
      <c r="N7" s="423"/>
      <c r="O7" s="422"/>
      <c r="P7" s="423"/>
      <c r="Q7" s="423"/>
      <c r="R7" s="423"/>
      <c r="S7" s="424"/>
      <c r="T7" s="22"/>
    </row>
    <row r="8" spans="1:23" ht="30" customHeight="1">
      <c r="A8" s="384" t="s">
        <v>145</v>
      </c>
      <c r="B8" s="384"/>
      <c r="C8" s="384"/>
      <c r="D8" s="384"/>
      <c r="E8" s="438"/>
      <c r="F8" s="439"/>
      <c r="G8" s="439"/>
      <c r="H8" s="439"/>
      <c r="I8" s="440"/>
      <c r="J8" s="441"/>
      <c r="K8" s="441"/>
      <c r="L8" s="441"/>
      <c r="M8" s="441"/>
      <c r="N8" s="441"/>
      <c r="O8" s="441"/>
      <c r="P8" s="441"/>
      <c r="Q8" s="441"/>
      <c r="R8" s="441"/>
      <c r="S8" s="441"/>
      <c r="T8" s="22"/>
    </row>
    <row r="9" spans="1:23" ht="30" customHeight="1">
      <c r="A9" s="384" t="s">
        <v>85</v>
      </c>
      <c r="B9" s="384"/>
      <c r="C9" s="384"/>
      <c r="D9" s="384"/>
      <c r="E9" s="438"/>
      <c r="F9" s="439"/>
      <c r="G9" s="439"/>
      <c r="H9" s="439"/>
      <c r="I9" s="440"/>
      <c r="J9" s="441"/>
      <c r="K9" s="441"/>
      <c r="L9" s="441"/>
      <c r="M9" s="441"/>
      <c r="N9" s="441"/>
      <c r="O9" s="441"/>
      <c r="P9" s="441"/>
      <c r="Q9" s="441"/>
      <c r="R9" s="441"/>
      <c r="S9" s="441"/>
      <c r="T9" s="22"/>
    </row>
    <row r="10" spans="1:23" ht="60.75" customHeight="1">
      <c r="A10" s="384" t="s">
        <v>89</v>
      </c>
      <c r="B10" s="384"/>
      <c r="C10" s="384"/>
      <c r="D10" s="384"/>
      <c r="E10" s="438"/>
      <c r="F10" s="439"/>
      <c r="G10" s="439"/>
      <c r="H10" s="439"/>
      <c r="I10" s="440"/>
      <c r="J10" s="441"/>
      <c r="K10" s="441"/>
      <c r="L10" s="441"/>
      <c r="M10" s="441"/>
      <c r="N10" s="441"/>
      <c r="O10" s="441"/>
      <c r="P10" s="441"/>
      <c r="Q10" s="441"/>
      <c r="R10" s="441"/>
      <c r="S10" s="441"/>
      <c r="T10" s="22"/>
    </row>
    <row r="11" spans="1:23" ht="26.25" customHeight="1">
      <c r="A11" s="384" t="s">
        <v>88</v>
      </c>
      <c r="B11" s="384"/>
      <c r="C11" s="384"/>
      <c r="D11" s="384"/>
      <c r="E11" s="381"/>
      <c r="F11" s="382"/>
      <c r="G11" s="382"/>
      <c r="H11" s="382"/>
      <c r="I11" s="55" t="s">
        <v>123</v>
      </c>
      <c r="J11" s="381"/>
      <c r="K11" s="382"/>
      <c r="L11" s="382"/>
      <c r="M11" s="382"/>
      <c r="N11" s="55" t="s">
        <v>123</v>
      </c>
      <c r="O11" s="381"/>
      <c r="P11" s="382"/>
      <c r="Q11" s="382"/>
      <c r="R11" s="382"/>
      <c r="S11" s="56" t="s">
        <v>1</v>
      </c>
      <c r="T11" s="22"/>
    </row>
    <row r="12" spans="1:23" ht="135" customHeight="1">
      <c r="A12" s="384" t="s">
        <v>86</v>
      </c>
      <c r="B12" s="384"/>
      <c r="C12" s="384"/>
      <c r="D12" s="384"/>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ht="18.75" customHeight="1">
      <c r="A14" s="395" t="s">
        <v>87</v>
      </c>
      <c r="B14" s="396"/>
      <c r="C14" s="396"/>
      <c r="D14" s="397"/>
      <c r="E14" s="53" t="s">
        <v>120</v>
      </c>
      <c r="F14" s="54"/>
      <c r="G14" s="54"/>
      <c r="H14" s="54"/>
      <c r="I14" s="54"/>
      <c r="J14" s="53" t="s">
        <v>121</v>
      </c>
      <c r="K14" s="54"/>
      <c r="L14" s="54"/>
      <c r="M14" s="54"/>
      <c r="N14" s="54"/>
      <c r="O14" s="53" t="s">
        <v>122</v>
      </c>
      <c r="P14" s="54"/>
      <c r="Q14" s="54"/>
      <c r="R14" s="54"/>
      <c r="S14" s="25"/>
      <c r="T14" s="22"/>
    </row>
    <row r="15" spans="1:23" ht="80.099999999999994" customHeight="1">
      <c r="A15" s="401"/>
      <c r="B15" s="402"/>
      <c r="C15" s="402"/>
      <c r="D15" s="403"/>
      <c r="E15" s="422"/>
      <c r="F15" s="423"/>
      <c r="G15" s="423"/>
      <c r="H15" s="423"/>
      <c r="I15" s="423"/>
      <c r="J15" s="422"/>
      <c r="K15" s="423"/>
      <c r="L15" s="423"/>
      <c r="M15" s="423"/>
      <c r="N15" s="423"/>
      <c r="O15" s="422"/>
      <c r="P15" s="423"/>
      <c r="Q15" s="423"/>
      <c r="R15" s="423"/>
      <c r="S15" s="424"/>
      <c r="T15" s="22"/>
    </row>
    <row r="16" spans="1:23" ht="30" customHeight="1">
      <c r="A16" s="384" t="s">
        <v>145</v>
      </c>
      <c r="B16" s="384"/>
      <c r="C16" s="384"/>
      <c r="D16" s="384"/>
      <c r="E16" s="438"/>
      <c r="F16" s="439"/>
      <c r="G16" s="439"/>
      <c r="H16" s="439"/>
      <c r="I16" s="440"/>
      <c r="J16" s="441"/>
      <c r="K16" s="441"/>
      <c r="L16" s="441"/>
      <c r="M16" s="441"/>
      <c r="N16" s="441"/>
      <c r="O16" s="441"/>
      <c r="P16" s="441"/>
      <c r="Q16" s="441"/>
      <c r="R16" s="441"/>
      <c r="S16" s="441"/>
      <c r="T16" s="22"/>
    </row>
    <row r="17" spans="1:20" ht="30" customHeight="1">
      <c r="A17" s="384" t="s">
        <v>85</v>
      </c>
      <c r="B17" s="384"/>
      <c r="C17" s="384"/>
      <c r="D17" s="384"/>
      <c r="E17" s="438"/>
      <c r="F17" s="439"/>
      <c r="G17" s="439"/>
      <c r="H17" s="439"/>
      <c r="I17" s="440"/>
      <c r="J17" s="441"/>
      <c r="K17" s="441"/>
      <c r="L17" s="441"/>
      <c r="M17" s="441"/>
      <c r="N17" s="441"/>
      <c r="O17" s="441"/>
      <c r="P17" s="441"/>
      <c r="Q17" s="441"/>
      <c r="R17" s="441"/>
      <c r="S17" s="441"/>
      <c r="T17" s="22"/>
    </row>
    <row r="18" spans="1:20" ht="60.75" customHeight="1">
      <c r="A18" s="384" t="s">
        <v>89</v>
      </c>
      <c r="B18" s="384"/>
      <c r="C18" s="384"/>
      <c r="D18" s="384"/>
      <c r="E18" s="438"/>
      <c r="F18" s="439"/>
      <c r="G18" s="439"/>
      <c r="H18" s="439"/>
      <c r="I18" s="440"/>
      <c r="J18" s="441"/>
      <c r="K18" s="441"/>
      <c r="L18" s="441"/>
      <c r="M18" s="441"/>
      <c r="N18" s="441"/>
      <c r="O18" s="441"/>
      <c r="P18" s="441"/>
      <c r="Q18" s="441"/>
      <c r="R18" s="441"/>
      <c r="S18" s="441"/>
      <c r="T18" s="22"/>
    </row>
    <row r="19" spans="1:20" ht="26.25" customHeight="1">
      <c r="A19" s="384" t="s">
        <v>88</v>
      </c>
      <c r="B19" s="384"/>
      <c r="C19" s="384"/>
      <c r="D19" s="384"/>
      <c r="E19" s="381"/>
      <c r="F19" s="382"/>
      <c r="G19" s="382"/>
      <c r="H19" s="382"/>
      <c r="I19" s="55" t="s">
        <v>1</v>
      </c>
      <c r="J19" s="381"/>
      <c r="K19" s="382"/>
      <c r="L19" s="382"/>
      <c r="M19" s="382"/>
      <c r="N19" s="55" t="s">
        <v>1</v>
      </c>
      <c r="O19" s="381"/>
      <c r="P19" s="382"/>
      <c r="Q19" s="382"/>
      <c r="R19" s="382"/>
      <c r="S19" s="56" t="s">
        <v>1</v>
      </c>
      <c r="T19" s="22"/>
    </row>
    <row r="20" spans="1:20" ht="135" customHeight="1">
      <c r="A20" s="384" t="s">
        <v>86</v>
      </c>
      <c r="B20" s="384"/>
      <c r="C20" s="384"/>
      <c r="D20" s="384"/>
      <c r="E20" s="438"/>
      <c r="F20" s="439"/>
      <c r="G20" s="439"/>
      <c r="H20" s="439"/>
      <c r="I20" s="440"/>
      <c r="J20" s="441"/>
      <c r="K20" s="441"/>
      <c r="L20" s="441"/>
      <c r="M20" s="441"/>
      <c r="N20" s="441"/>
      <c r="O20" s="441"/>
      <c r="P20" s="441"/>
      <c r="Q20" s="441"/>
      <c r="R20" s="441"/>
      <c r="S20" s="441"/>
      <c r="T20" s="22"/>
    </row>
    <row r="21" spans="1:20" ht="6.75" customHeight="1">
      <c r="A21" s="22"/>
      <c r="B21" s="22"/>
      <c r="C21" s="22"/>
      <c r="D21" s="22"/>
      <c r="E21" s="22"/>
      <c r="F21" s="22"/>
      <c r="G21" s="22"/>
      <c r="H21" s="22"/>
      <c r="I21" s="22"/>
      <c r="J21" s="22"/>
      <c r="K21" s="22"/>
      <c r="L21" s="22"/>
      <c r="M21" s="22"/>
      <c r="N21" s="22"/>
      <c r="O21" s="22"/>
      <c r="P21" s="22"/>
      <c r="Q21" s="22"/>
      <c r="R21" s="22"/>
      <c r="S21" s="22"/>
      <c r="T21" s="22"/>
    </row>
    <row r="22" spans="1:20" ht="4.5" customHeight="1"/>
  </sheetData>
  <sheetProtection sheet="1" objects="1" scenarios="1" formatCells="0" formatColumns="0" formatRows="0"/>
  <mergeCells count="48">
    <mergeCell ref="A6:D7"/>
    <mergeCell ref="E7:I7"/>
    <mergeCell ref="J7:N7"/>
    <mergeCell ref="O7:S7"/>
    <mergeCell ref="A10:D10"/>
    <mergeCell ref="E10:I10"/>
    <mergeCell ref="J10:N10"/>
    <mergeCell ref="O10:S10"/>
    <mergeCell ref="A8:D8"/>
    <mergeCell ref="E8:I8"/>
    <mergeCell ref="J8:N8"/>
    <mergeCell ref="O8:S8"/>
    <mergeCell ref="A9:D9"/>
    <mergeCell ref="E9:I9"/>
    <mergeCell ref="J9:N9"/>
    <mergeCell ref="O9:S9"/>
    <mergeCell ref="A12:D12"/>
    <mergeCell ref="E12:I12"/>
    <mergeCell ref="J12:N12"/>
    <mergeCell ref="O12:S12"/>
    <mergeCell ref="A11:D11"/>
    <mergeCell ref="E11:H11"/>
    <mergeCell ref="J11:M11"/>
    <mergeCell ref="O11:R11"/>
    <mergeCell ref="A14:D15"/>
    <mergeCell ref="E15:I15"/>
    <mergeCell ref="J15:N15"/>
    <mergeCell ref="O15:S15"/>
    <mergeCell ref="A18:D18"/>
    <mergeCell ref="E18:I18"/>
    <mergeCell ref="J18:N18"/>
    <mergeCell ref="O18:S18"/>
    <mergeCell ref="A16:D16"/>
    <mergeCell ref="E16:I16"/>
    <mergeCell ref="J16:N16"/>
    <mergeCell ref="O16:S16"/>
    <mergeCell ref="A17:D17"/>
    <mergeCell ref="E17:I17"/>
    <mergeCell ref="J17:N17"/>
    <mergeCell ref="O17:S17"/>
    <mergeCell ref="E20:I20"/>
    <mergeCell ref="J20:N20"/>
    <mergeCell ref="O20:S20"/>
    <mergeCell ref="A19:D19"/>
    <mergeCell ref="E19:H19"/>
    <mergeCell ref="J19:M19"/>
    <mergeCell ref="O19:R19"/>
    <mergeCell ref="A20:D20"/>
  </mergeCells>
  <phoneticPr fontId="6"/>
  <dataValidations count="2">
    <dataValidation imeMode="off" allowBlank="1" showInputMessage="1" showErrorMessage="1" sqref="E11:H11 J11:M11 O11:R11 E19:H19 J19:M19 O19:R19" xr:uid="{4EEA2054-78C0-486C-8476-2EDAE29D089C}"/>
    <dataValidation imeMode="on" allowBlank="1" showInputMessage="1" showErrorMessage="1" sqref="E7:S10 E12:S12 E15:S18 E20:S20" xr:uid="{5E060107-0A07-4464-9EB7-D54801D5730A}"/>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様式第４号</vt:lpstr>
      <vt:lpstr>① 安心見守り</vt:lpstr>
      <vt:lpstr>①－２ 安心見守り</vt:lpstr>
      <vt:lpstr>② ふれあいサロン</vt:lpstr>
      <vt:lpstr>②別紙 必要に応じてお使いください</vt:lpstr>
      <vt:lpstr>③－１ 地域特性</vt:lpstr>
      <vt:lpstr>③－１別紙 必要に応じてお使いください</vt:lpstr>
      <vt:lpstr>③－２ 地域特性</vt:lpstr>
      <vt:lpstr>③－２別紙 必要に応じてお使いください　</vt:lpstr>
      <vt:lpstr>③－３ 地域特性</vt:lpstr>
      <vt:lpstr>③－３別紙 必要に応じてお使いください</vt:lpstr>
      <vt:lpstr>④－１ 地区ボラ</vt:lpstr>
      <vt:lpstr>④－２ 地区ボラ (2)</vt:lpstr>
      <vt:lpstr>⑤ 地区社協広報紙</vt:lpstr>
      <vt:lpstr>'① 安心見守り'!Print_Area</vt:lpstr>
      <vt:lpstr>'①－２ 安心見守り'!Print_Area</vt:lpstr>
      <vt:lpstr>'② ふれあいサロン'!Print_Area</vt:lpstr>
      <vt:lpstr>'②別紙 必要に応じてお使いください'!Print_Area</vt:lpstr>
      <vt:lpstr>'③－１ 地域特性'!Print_Area</vt:lpstr>
      <vt:lpstr>'③－１別紙 必要に応じてお使いください'!Print_Area</vt:lpstr>
      <vt:lpstr>'③－２ 地域特性'!Print_Area</vt:lpstr>
      <vt:lpstr>'③－２別紙 必要に応じてお使いください　'!Print_Area</vt:lpstr>
      <vt:lpstr>'③－３ 地域特性'!Print_Area</vt:lpstr>
      <vt:lpstr>'③－３別紙 必要に応じてお使いください'!Print_Area</vt:lpstr>
      <vt:lpstr>'④－１ 地区ボラ'!Print_Area</vt:lpstr>
      <vt:lpstr>'④－２ 地区ボラ (2)'!Print_Area</vt:lpstr>
      <vt:lpstr>'⑤ 地区社協広報紙'!Print_Area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matsubayashi</dc:creator>
  <cp:lastModifiedBy>user</cp:lastModifiedBy>
  <cp:lastPrinted>2025-02-28T01:01:25Z</cp:lastPrinted>
  <dcterms:created xsi:type="dcterms:W3CDTF">2014-04-02T04:10:42Z</dcterms:created>
  <dcterms:modified xsi:type="dcterms:W3CDTF">2025-04-04T09:33:39Z</dcterms:modified>
</cp:coreProperties>
</file>